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Trades" sheetId="1" r:id="rId1"/>
    <sheet name="Statistik" sheetId="2" r:id="rId2"/>
    <sheet name="Anleitung" sheetId="3" r:id="rId3"/>
    <sheet name="Listen" sheetId="4" r:id="rId4"/>
  </sheets>
  <definedNames>
    <definedName name="_xlnm._FilterDatabase" localSheetId="0" hidden="1">'Trades'!$A$3:$AC$1003</definedName>
  </definedNames>
  <calcPr calcId="191029" fullCalcOnLoad="1"/>
</workbook>
</file>

<file path=xl/sharedStrings.xml><?xml version="1.0" encoding="utf-8"?>
<sst xmlns="http://schemas.openxmlformats.org/spreadsheetml/2006/main" count="286" uniqueCount="217">
  <si>
    <t>Trading-Journal</t>
  </si>
  <si>
    <t>Die Zeilen 4–8 sind Beispiele, echte Trades des Autors bei Binance: Lösche sie komplett. Die weißen Spalten gehören dir, die grauen berechnen sich selbst. Zeiten in UTC. Details auf dem Blatt „Anleitung“.</t>
  </si>
  <si>
    <t>Vorlage von FOQUS · foqus.pro/de/trading-journal-vorlage</t>
  </si>
  <si>
    <t>Trade</t>
  </si>
  <si>
    <t>Beim Einstieg</t>
  </si>
  <si>
    <t>Beim Ausstieg</t>
  </si>
  <si>
    <t>Berechnet</t>
  </si>
  <si>
    <t>Auswertung</t>
  </si>
  <si>
    <t>Kapitalkurve und Wochen – berechnet</t>
  </si>
  <si>
    <t>Eröffnet, UTC</t>
  </si>
  <si>
    <t>Symbol</t>
  </si>
  <si>
    <t>Richtung</t>
  </si>
  <si>
    <t>Börse</t>
  </si>
  <si>
    <t>Einstieg</t>
  </si>
  <si>
    <t>Menge</t>
  </si>
  <si>
    <t>Kontraktgröße</t>
  </si>
  <si>
    <t>Stop</t>
  </si>
  <si>
    <t>Take-Profit</t>
  </si>
  <si>
    <t>Kontostand beim Einstieg, $</t>
  </si>
  <si>
    <t>Geschlossen, UTC</t>
  </si>
  <si>
    <t>Ausstieg</t>
  </si>
  <si>
    <t>Gebühren, $</t>
  </si>
  <si>
    <t>Funding / Swap, $</t>
  </si>
  <si>
    <t>Risiko, $</t>
  </si>
  <si>
    <t>Risiko, % vom Kontostand</t>
  </si>
  <si>
    <t>Brutto-PnL, $</t>
  </si>
  <si>
    <t>Netto-PnL, $</t>
  </si>
  <si>
    <t>R</t>
  </si>
  <si>
    <t>PnL, % vom Kontostand</t>
  </si>
  <si>
    <t>Setup</t>
  </si>
  <si>
    <t>Fehler</t>
  </si>
  <si>
    <t>Emotion</t>
  </si>
  <si>
    <t>Überzeugung, 1–5</t>
  </si>
  <si>
    <t>Kommentar</t>
  </si>
  <si>
    <t>Screenshot</t>
  </si>
  <si>
    <t>Kumuliert, $</t>
  </si>
  <si>
    <t>Drawdown, $</t>
  </si>
  <si>
    <t>Woche ab</t>
  </si>
  <si>
    <t>BTRUSDT</t>
  </si>
  <si>
    <t>LONG</t>
  </si>
  <si>
    <t>Binance</t>
  </si>
  <si>
    <t>BEISPIEL – lösche diese Zeile. Ein echter Trade des Autors, #104. Zwischen Stop und Ziel geschlossen, an keinem von beiden.</t>
  </si>
  <si>
    <t>BEISPIEL – lösche diese Zeile. #136: 1 Std. 14 Min. später wieder eingestiegen. Der Stop wurde 2,1 % schlechter als sein Kurs ausgeführt – ein Verlust größer als 1R.</t>
  </si>
  <si>
    <t>AKEUSDT</t>
  </si>
  <si>
    <t>SHORT</t>
  </si>
  <si>
    <t>BEISPIEL – lösche diese Zeile. #897, ein Short: Der PnL hat das umgekehrte Vorzeichen. Der Kurs erreichte fast den Stop, dann drehte der Trade ins Plus.</t>
  </si>
  <si>
    <t>MARSCOINUSDT</t>
  </si>
  <si>
    <t>Kein Stop</t>
  </si>
  <si>
    <t>BEISPIEL – lösche diese Zeile. #1138: kein Stop beim Schließen, also weder Risiko noch R.</t>
  </si>
  <si>
    <t>BEISPIEL – lösche diese Zeile. #2011: Der Stop wurde schlechter als sein Kurs ausgeführt, obwohl der Trade auf seinem Hoch bei +2,49R lag.</t>
  </si>
  <si>
    <t>Statistik</t>
  </si>
  <si>
    <t>Berechnet aus dem Blatt „Trades“. Es zählen nur geschlossene Trades, also die mit Ausstiegskurs. Auch die Beispielzeilen zählen mit: Lösche sie, wenn du dein eigenes Journal beginnst.</t>
  </si>
  <si>
    <t>Kennzahlen</t>
  </si>
  <si>
    <t>Geschlossene Trades</t>
  </si>
  <si>
    <t>Trades mit Ausstiegskurs. Offene Trades bleiben außen vor.</t>
  </si>
  <si>
    <t>Gewinner</t>
  </si>
  <si>
    <t>Netto-PnL über null.</t>
  </si>
  <si>
    <t>Verlierer</t>
  </si>
  <si>
    <t>Netto-PnL unter null.</t>
  </si>
  <si>
    <t>Trefferquote</t>
  </si>
  <si>
    <t>Gewinner ÷ alle geschlossenen Trades. Lies sie zusammen mit „Ø Gewinn ÷ Ø Verlust“.</t>
  </si>
  <si>
    <t>Das Ergebnis zu den Einstiegs- und Ausstiegskursen, vor Gebühren und Funding.</t>
  </si>
  <si>
    <t>Für geschlossene Trades an Börse oder Broker gezahlt.</t>
  </si>
  <si>
    <t>Funding und Swap, $</t>
  </si>
  <si>
    <t>Für das Halten von Positionen erhalten (+) oder gezahlt (−).</t>
  </si>
  <si>
    <t>Brutto-PnL − Gebühren + Funding. Das, was auf dem Konto ankam.</t>
  </si>
  <si>
    <t>Ø Gewinner, $</t>
  </si>
  <si>
    <t>Der durchschnittliche Netto-PnL eines Gewinntrades.</t>
  </si>
  <si>
    <t>Ø Verlierer, $</t>
  </si>
  <si>
    <t>Der durchschnittliche Netto-PnL eines Verlusttrades.</t>
  </si>
  <si>
    <t>Ø Gewinn ÷ Ø Verlust</t>
  </si>
  <si>
    <t>Wievielmal so groß der durchschnittliche Gewinn ist wie der durchschnittliche Verlust.</t>
  </si>
  <si>
    <t>Profitfaktor</t>
  </si>
  <si>
    <t>Gesamter Gewinn ÷ gesamter Verlust. Über 1 ist die Summe positiv.</t>
  </si>
  <si>
    <t>Erwartungswert, $ pro Trade</t>
  </si>
  <si>
    <t>Was ein Trade im Schnitt bringt.</t>
  </si>
  <si>
    <t>Erwartungswert, R</t>
  </si>
  <si>
    <t>Das durchschnittliche R: was ein Trade im Schnitt bringt, gemessen an seinem Risiko. Über null verdient das System Geld.</t>
  </si>
  <si>
    <t>Summe R</t>
  </si>
  <si>
    <t>Alle R zusammengezählt.</t>
  </si>
  <si>
    <t>Trades ohne Stop</t>
  </si>
  <si>
    <t>Ihr R lässt sich nicht berechnen. Je weniger es sind, desto genauer die Statistik.</t>
  </si>
  <si>
    <t>Max. Drawdown, $</t>
  </si>
  <si>
    <t>Der tiefste Rückgang der laufenden Summe von ihrem Höchststand.</t>
  </si>
  <si>
    <t>Bester Trade, $</t>
  </si>
  <si>
    <t>Der profitabelste Trade.</t>
  </si>
  <si>
    <t>Schlechtester Trade, $</t>
  </si>
  <si>
    <t>Der größte Verlusttrade.</t>
  </si>
  <si>
    <t>Nach Fehler – was jeder kostet</t>
  </si>
  <si>
    <t>Trades</t>
  </si>
  <si>
    <t>Netto, $</t>
  </si>
  <si>
    <t>Ø netto, $</t>
  </si>
  <si>
    <t>Ø R</t>
  </si>
  <si>
    <t>Kein Fehler</t>
  </si>
  <si>
    <t>Nach Setup</t>
  </si>
  <si>
    <t>Kein Setup</t>
  </si>
  <si>
    <t>Nach Emotion</t>
  </si>
  <si>
    <t>Nicht markiert</t>
  </si>
  <si>
    <t>Einträge, die auf dem Blatt „Listen“ fehlen, erscheinen nicht in diesen Tabellen – trag sie dort ein.</t>
  </si>
  <si>
    <t>Nach Woche – neueste zuerst</t>
  </si>
  <si>
    <t>Trades mit Fehler</t>
  </si>
  <si>
    <t>Netto der Trades mit Fehler, $</t>
  </si>
  <si>
    <t>So nutzt du dieses Journal</t>
  </si>
  <si>
    <t>Grundlagen</t>
  </si>
  <si>
    <t>Ein Trade, eine Zeile</t>
  </si>
  <si>
    <t>Trag die Trades in der Reihenfolge ein, in der sie geschlossen wurden: Laufende Summe und Drawdown werden von oben nach unten berechnet.</t>
  </si>
  <si>
    <t>Weiße und graue Spalten</t>
  </si>
  <si>
    <t>Die weißen füllst du aus, die grauen berechnen sich selbst. Gib Zahlen ohne „$“ oder „USDT“ ein.</t>
  </si>
  <si>
    <t>Beispiele</t>
  </si>
  <si>
    <t>Die Zeilen 4–8 auf „Trades“ sind Beispiele: fünf echte Trades des Autors bei Binance aus seinem öffentlichen Journal app.foqus.pro/t/FOQUS. Ihr Stop ist der, der beim Schließen stand: Ein Besucher sieht auf der öffentlichen Seite nur diesen. Lösche sie komplett: Zeilennummern markieren, Rechtsklick → Löschen.</t>
  </si>
  <si>
    <t>Zeit in UTC</t>
  </si>
  <si>
    <t>So reihen sich Trades von verschiedenen Börsen und Terminals in einer Reihenfolge auf.</t>
  </si>
  <si>
    <t>Offene Trades</t>
  </si>
  <si>
    <t>Ein Trade ohne Ausstiegskurs gilt als offen: In die Statistik kommt er, sobald er einen Ausstieg hat.</t>
  </si>
  <si>
    <t>Eigene Listen</t>
  </si>
  <si>
    <t>Trag deine Setups, Fehler und Emotionen auf dem Blatt „Listen“ ein – sie erscheinen in den Auswahllisten und in der Statistik.</t>
  </si>
  <si>
    <t>Spalten von „Trades“</t>
  </si>
  <si>
    <t>Spalte</t>
  </si>
  <si>
    <t>Was du einträgst</t>
  </si>
  <si>
    <t>Beispiel</t>
  </si>
  <si>
    <t>Datum und Uhrzeit des Einstiegs in UTC.</t>
  </si>
  <si>
    <t>28.08.2026 02:38</t>
  </si>
  <si>
    <t>Das Instrument, wie die Börse oder das Terminal es nennt: BTCUSDT, EURUSD.</t>
  </si>
  <si>
    <t>LONG für Kauf, SHORT für Verkauf.</t>
  </si>
  <si>
    <t>Wo du gehandelt hast.</t>
  </si>
  <si>
    <t>Durchschnittlicher Einstiegskurs. In Teilen eingestiegen? Der Durchschnitt über alle Ausführungen.</t>
  </si>
  <si>
    <t>0,1573143</t>
  </si>
  <si>
    <t>Wie viel du gekauft oder verkauft hast: Coins, Lots oder Kontrakte.</t>
  </si>
  <si>
    <t>193652</t>
  </si>
  <si>
    <t>Coins oder Einheiten in einem Lot oder Kontrakt. Leer heißt 1: Die Menge ist schon in Coins. In MetaTrader 5 ist es die „Kontraktgröße“ in der Spezifikation des Symbols: Rechtsklick in der Marktübersicht → Spezifikationen.</t>
  </si>
  <si>
    <t>leer</t>
  </si>
  <si>
    <t>Der Stop, den du beim Einstieg hattest. Auch wenn du ihn später verschoben hast, trag den ersten ein: Risiko und R werden von ihm aus berechnet.</t>
  </si>
  <si>
    <t>0,14698</t>
  </si>
  <si>
    <t>Der Take-Profit beim Einstieg. Darf leer bleiben.</t>
  </si>
  <si>
    <t>0,17796</t>
  </si>
  <si>
    <t>Kontostand vor dem Trade. Nötig für Risiko und PnL in % vom Kontostand; darf leer bleiben.</t>
  </si>
  <si>
    <t>Datum und Uhrzeit des Ausstiegs in UTC.</t>
  </si>
  <si>
    <t>28.08.2026 12:42</t>
  </si>
  <si>
    <t>Durchschnittlicher Ausstiegskurs. Solange er leer ist, ist der Trade offen und zählt nicht in der Statistik.</t>
  </si>
  <si>
    <t>0,1647912</t>
  </si>
  <si>
    <t>Gebühren für Einstieg und Ausstieg als positive Zahl. Sie stehen in der Handelshistorie der Börse oder des Terminals.</t>
  </si>
  <si>
    <t>31,19</t>
  </si>
  <si>
    <t>Mit Vorzeichen: erhalten ist Plus, gezahlt ist Minus. Funding zahlen sich Longs und Shorts bei Perpetual Futures gegenseitig; Swap ist die Gebühr für das Halten einer Position über Nacht.</t>
  </si>
  <si>
    <t>−44,82</t>
  </si>
  <si>
    <t>Berechnet: |Einstieg − Stop| × Menge × Kontraktgröße. Das würdest du am Stop vor Gebühren verlieren.</t>
  </si>
  <si>
    <t>2.001,26</t>
  </si>
  <si>
    <t>Berechnet: Risiko ÷ Kontostand beim Einstieg.</t>
  </si>
  <si>
    <t>Berechnet: (Ausstieg − Einstieg) × Menge × Kontraktgröße, bei SHORT mit umgekehrtem Vorzeichen. Vor Gebühren und Funding.</t>
  </si>
  <si>
    <t>+1.447,92</t>
  </si>
  <si>
    <t>Berechnet: Brutto-PnL − Gebühren + Funding. Das, was auf dem Konto ankam.</t>
  </si>
  <si>
    <t>+1.371,91</t>
  </si>
  <si>
    <t>Berechnet: Netto-PnL ÷ Risiko. Das Ergebnis in Vielfachen deines Risikos: verdient (+) oder verloren (−).</t>
  </si>
  <si>
    <t>+0,69</t>
  </si>
  <si>
    <t>Berechnet: Netto-PnL ÷ Kontostand beim Einstieg.</t>
  </si>
  <si>
    <t>Das Setup, das du gehandelt hast.</t>
  </si>
  <si>
    <t>Ausbruch</t>
  </si>
  <si>
    <t>Der Hauptfehler im Trade. Leer heißt: ein Trade ohne Fehler.</t>
  </si>
  <si>
    <t>Deine Verfassung beim Einstieg.</t>
  </si>
  <si>
    <t>Ruhig</t>
  </si>
  <si>
    <t>1 – voller Zweifel, 5 – voll überzeugt.</t>
  </si>
  <si>
    <t>4</t>
  </si>
  <si>
    <t>Warum du eingestiegen bist, was schiefging, was du anders machen würdest.</t>
  </si>
  <si>
    <t>Link zu einem Chart-Screenshot beim Einstieg.</t>
  </si>
  <si>
    <t>Berechnet: Netto-PnL, aufsummiert vom ersten Trade bis zu diesem.</t>
  </si>
  <si>
    <t>Berechnet: wie weit die laufende Summe unter ihrem besten Wert liegt.</t>
  </si>
  <si>
    <t>Berechnet: der Montag der Woche, in der der Trade geschlossen wurde. Daraus entsteht die Tabelle „Nach Woche“.</t>
  </si>
  <si>
    <t>Wenn ein Instrument anders bewertet wird</t>
  </si>
  <si>
    <t>Wo die Formeln stimmen</t>
  </si>
  <si>
    <t>Wenn der Kurs in Dollar oder USDT angegeben ist: USDT- und USDC-Futures, Forex-Paare mit dem Dollar an zweiter Stelle (EURUSD), Gold XAUUSD.</t>
  </si>
  <si>
    <t>Wo nicht</t>
  </si>
  <si>
    <t>Die zweite Währung des Paars ist nicht der Dollar (USDJPY), oder der Future wird in Coins abgerechnet (COIN-M). Dann liefern die Formeln keine Dollar. Überschreib die Formeln mit zwei Zahlen in Dollar: dem Ergebnis aus der Historie der Börse oder des Terminals in „Brutto-PnL“ und dem Risiko am Stop in „Risiko, $“. Für USDJPY ist das Risiko = |Einstieg − Stop| × Lots × Kontraktgröße ÷ USDJPY-Kurs. Ohne das Risiko in Dollar sind R und „Erwartungswert, R“ für diese Zeilen falsch.</t>
  </si>
  <si>
    <t>Konto nicht in USD</t>
  </si>
  <si>
    <t>Lies die „$“-Spalten in deiner Kontowährung.</t>
  </si>
  <si>
    <t>Einmal pro Woche</t>
  </si>
  <si>
    <t>1. Nach Woche</t>
  </si>
  <si>
    <t>„Statistik“ → „Nach Woche“: das Nettoergebnis der Woche, die Trefferquote und das Ø R.</t>
  </si>
  <si>
    <t>2. Nach Fehler</t>
  </si>
  <si>
    <t>Welcher Fehler sich wiederholt hat und was er gekostet hat. Der teuerste ist die Aufgabe für die nächste Woche.</t>
  </si>
  <si>
    <t>3. Erwartungswert, R</t>
  </si>
  <si>
    <t>Über null verdient das System über viele Trades Geld.</t>
  </si>
  <si>
    <t>4. Risiko</t>
  </si>
  <si>
    <t>„Trades ohne Stop“ und „Risiko, % vom Kontostand“: Riskierst du mehr als geplant?</t>
  </si>
  <si>
    <t>FOQUS</t>
  </si>
  <si>
    <t>Journal ohne Eintippen</t>
  </si>
  <si>
    <t>Diese kostenlose Vorlage stammt von FOQUS. FOQUS führt dieses Journal für dich: Trades von Binance, Bybit, OKX und MetaTrader-5-Brokern, mit Gebühren, Funding und jeder Stop-Verschiebung. Das Journal ist kostenlos.</t>
  </si>
  <si>
    <t>foqus.pro</t>
  </si>
  <si>
    <t>Neueste Version der Vorlage: foqus.pro/de/trading-journal-vorlage</t>
  </si>
  <si>
    <t>Börsen</t>
  </si>
  <si>
    <t>Setups</t>
  </si>
  <si>
    <t>Emotionen</t>
  </si>
  <si>
    <t>Ändere und ergänze die Listen – bis zu 20 Einträge in jeder.</t>
  </si>
  <si>
    <t>Früher Einstieg</t>
  </si>
  <si>
    <t>Sie erscheinen in den Auswahllisten auf „Trades“ und in den Tabellen auf „Statistik“.</t>
  </si>
  <si>
    <t>Bybit</t>
  </si>
  <si>
    <t>Abpraller am Level</t>
  </si>
  <si>
    <t>Später Einstieg</t>
  </si>
  <si>
    <t>Zuversichtlich</t>
  </si>
  <si>
    <t>OKX</t>
  </si>
  <si>
    <t>Retest</t>
  </si>
  <si>
    <t>FOMO</t>
  </si>
  <si>
    <t>Euphorie</t>
  </si>
  <si>
    <t>MetaTrader 5</t>
  </si>
  <si>
    <t>Mit dem Trend</t>
  </si>
  <si>
    <t>Angst</t>
  </si>
  <si>
    <t>Gegen den Trend</t>
  </si>
  <si>
    <t>Stop verschoben</t>
  </si>
  <si>
    <t>Gier</t>
  </si>
  <si>
    <t>Seitwärtsphase</t>
  </si>
  <si>
    <t>Im Minus nachgekauft</t>
  </si>
  <si>
    <t>Langeweile</t>
  </si>
  <si>
    <t>News</t>
  </si>
  <si>
    <t>Zu früh geschlossen</t>
  </si>
  <si>
    <t>Wut</t>
  </si>
  <si>
    <t>Position zu groß</t>
  </si>
  <si>
    <t>Müdigkeit</t>
  </si>
  <si>
    <t>Gegen den Plan</t>
  </si>
  <si>
    <t>Revenge-Trade</t>
  </si>
</sst>
</file>

<file path=xl/styles.xml><?xml version="1.0" encoding="utf-8"?>
<styleSheet xmlns="http://schemas.openxmlformats.org/spreadsheetml/2006/main">
  <numFmts count="7">
    <numFmt numFmtId="164" formatCode="dd.mm.yyyy hh:mm"/>
    <numFmt numFmtId="165" formatCode="#,##0.00"/>
    <numFmt numFmtId="166" formatCode="+#,##0.00;-#,##0.00;0.00"/>
    <numFmt numFmtId="167" formatCode="0.00%"/>
    <numFmt numFmtId="168" formatCode="+0.00;-0.00;0.00"/>
    <numFmt numFmtId="169" formatCode="+0.00%;-0.00%;0.00%"/>
    <numFmt numFmtId="170" formatCode="dd.mm.yyyy"/>
  </numFmts>
  <fonts count="7">
    <font>
      <sz val="10"/>
      <color rgb="FF1F2328"/>
      <name val="Arial"/>
      <family val="2"/>
    </font>
    <font>
      <b/>
      <sz val="10"/>
      <color rgb="FF1F2328"/>
      <name val="Arial"/>
      <family val="2"/>
    </font>
    <font>
      <b/>
      <sz val="14"/>
      <color rgb="FF1F2328"/>
      <name val="Arial"/>
      <family val="2"/>
    </font>
    <font>
      <b/>
      <sz val="11"/>
      <color rgb="FF1F2328"/>
      <name val="Arial"/>
      <family val="2"/>
    </font>
    <font>
      <i/>
      <sz val="10"/>
      <color rgb="FF6B7684"/>
      <name val="Arial"/>
      <family val="2"/>
    </font>
    <font>
      <b/>
      <sz val="9"/>
      <color rgb="FF4A5563"/>
      <name val="Arial"/>
      <family val="2"/>
    </font>
    <font>
      <u/>
      <sz val="10"/>
      <color rgb="FF1A7FC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9EEF4"/>
        <bgColor indexed="64"/>
      </patternFill>
    </fill>
    <fill>
      <patternFill patternType="solid">
        <fgColor rgb="FFDCE3EA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rgb="FFF3F5F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B8C2CC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5" fillId="2" borderId="0" xfId="0" applyFont="1" applyFill="1"/>
    <xf numFmtId="0" fontId="5" fillId="3" borderId="0" xfId="0" applyFont="1" applyFill="1"/>
    <xf numFmtId="0" fontId="1" fillId="2" borderId="1" xfId="0" applyFont="1" applyFill="1" applyBorder="1" applyAlignment="1">
      <alignment vertical="center" wrapText="1"/>
    </xf>
    <xf numFmtId="164" fontId="0" fillId="0" borderId="0" xfId="0" applyNumberFormat="1"/>
    <xf numFmtId="164" fontId="0" fillId="4" borderId="0" xfId="0" applyNumberFormat="1" applyFill="1"/>
    <xf numFmtId="0" fontId="0" fillId="4" borderId="0" xfId="0" applyFill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165" fontId="0" fillId="0" borderId="0" xfId="0" applyNumberFormat="1"/>
    <xf numFmtId="165" fontId="0" fillId="4" borderId="0" xfId="0" applyNumberFormat="1" applyFill="1"/>
    <xf numFmtId="166" fontId="0" fillId="0" borderId="0" xfId="0" applyNumberFormat="1"/>
    <xf numFmtId="166" fontId="0" fillId="4" borderId="0" xfId="0" applyNumberFormat="1" applyFill="1"/>
    <xf numFmtId="0" fontId="1" fillId="3" borderId="1" xfId="0" applyFont="1" applyFill="1" applyBorder="1" applyAlignment="1">
      <alignment vertical="center" wrapText="1"/>
    </xf>
    <xf numFmtId="165" fontId="0" fillId="5" borderId="0" xfId="0" applyNumberFormat="1" applyFill="1"/>
    <xf numFmtId="167" fontId="0" fillId="5" borderId="0" xfId="0" applyNumberFormat="1" applyFill="1"/>
    <xf numFmtId="166" fontId="0" fillId="5" borderId="0" xfId="0" applyNumberFormat="1" applyFill="1"/>
    <xf numFmtId="168" fontId="0" fillId="5" borderId="0" xfId="0" applyNumberFormat="1" applyFill="1"/>
    <xf numFmtId="169" fontId="0" fillId="5" borderId="0" xfId="0" applyNumberFormat="1" applyFill="1"/>
    <xf numFmtId="170" fontId="0" fillId="5" borderId="0" xfId="0" applyNumberFormat="1" applyFill="1"/>
    <xf numFmtId="0" fontId="0" fillId="0" borderId="0" xfId="0" applyAlignment="1">
      <alignment horizontal="right"/>
    </xf>
    <xf numFmtId="9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168" fontId="0" fillId="0" borderId="0" xfId="0" applyNumberFormat="1" applyAlignment="1">
      <alignment horizontal="right"/>
    </xf>
    <xf numFmtId="0" fontId="4" fillId="0" borderId="0" xfId="0" applyFont="1" applyAlignment="1">
      <alignment indent="1"/>
    </xf>
    <xf numFmtId="0" fontId="1" fillId="2" borderId="1" xfId="0" applyFont="1" applyFill="1" applyBorder="1" applyAlignment="1">
      <alignment horizontal="right" vertical="center" wrapText="1"/>
    </xf>
    <xf numFmtId="170" fontId="0" fillId="0" borderId="0" xfId="0" applyNumberFormat="1" applyAlignment="1">
      <alignment horizontal="left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" fillId="2" borderId="1" xfId="0" applyFont="1" applyFill="1" applyBorder="1"/>
  </cellXfs>
  <cellStyles count="1">
    <cellStyle name="Normal" xfId="0" builtinId="0"/>
  </cellStyles>
  <dxfs count="2">
    <dxf>
      <font>
        <color rgb="FF1E8E3E"/>
      </font>
    </dxf>
    <dxf>
      <font>
        <color rgb="FFD93025"/>
      </font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de/trading-journal-vorlag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oqus.pro/de" TargetMode="External"/><Relationship Id="rId2" Type="http://schemas.openxmlformats.org/officeDocument/2006/relationships/hyperlink" Target="https://foqus.pro/de/trading-journal-vor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2FA2F3"/>
  </sheetPr>
  <dimension ref="A1:AC1003"/>
  <sheetViews>
    <sheetView tabSelected="1" workbookViewId="0">
      <pane xSplit="3" ySplit="3" topLeftCell="D4" activePane="bottomRight" state="frozen"/>
      <selection pane="topRight"/>
      <selection pane="bottomLeft"/>
      <selection pane="bottomRight" activeCell="D4" sqref="D4"/>
    </sheetView>
  </sheetViews>
  <sheetFormatPr defaultRowHeight="15"/>
  <cols>
    <col min="1" max="1" width="16.5" customWidth="1"/>
    <col min="2" max="2" width="12" customWidth="1"/>
    <col min="3" max="3" width="9" customWidth="1"/>
    <col min="4" max="4" width="13" customWidth="1"/>
    <col min="5" max="5" width="11" customWidth="1"/>
    <col min="6" max="6" width="11" customWidth="1"/>
    <col min="7" max="7" width="10.5" customWidth="1"/>
    <col min="8" max="8" width="11" customWidth="1"/>
    <col min="9" max="9" width="11" customWidth="1"/>
    <col min="10" max="10" width="12" customWidth="1"/>
    <col min="11" max="11" width="16.5" customWidth="1"/>
    <col min="12" max="12" width="11" customWidth="1"/>
    <col min="13" max="13" width="11" customWidth="1"/>
    <col min="14" max="14" width="11" customWidth="1"/>
    <col min="15" max="15" width="11" customWidth="1"/>
    <col min="16" max="16" width="10" customWidth="1"/>
    <col min="17" max="17" width="12" customWidth="1"/>
    <col min="18" max="18" width="12" customWidth="1"/>
    <col min="19" max="19" width="8" customWidth="1"/>
    <col min="20" max="20" width="10" customWidth="1"/>
    <col min="21" max="21" width="18" customWidth="1"/>
    <col min="22" max="22" width="18" customWidth="1"/>
    <col min="23" max="23" width="13" customWidth="1"/>
    <col min="24" max="24" width="10" customWidth="1"/>
    <col min="25" max="25" width="44" customWidth="1"/>
    <col min="26" max="26" width="26" customWidth="1"/>
    <col min="27" max="27" width="12" customWidth="1"/>
    <col min="28" max="28" width="12" customWidth="1"/>
    <col min="29" max="29" width="11" customWidth="1"/>
  </cols>
  <sheetData>
    <row r="1">
      <c r="A1" s="1" t="s">
        <v>0</v>
      </c>
      <c r="D1" s="2" t="s">
        <v>1</v>
      </c>
      <c r="U1" s="3" t="s">
        <v>2</v>
      </c>
    </row>
    <row r="2">
      <c r="A2" s="6" t="s">
        <v>3</v>
      </c>
      <c r="B2" s="6"/>
      <c r="C2" s="6"/>
      <c r="D2" s="6" t="s">
        <v>4</v>
      </c>
      <c r="E2" s="6"/>
      <c r="F2" s="6"/>
      <c r="G2" s="6"/>
      <c r="H2" s="6"/>
      <c r="I2" s="6"/>
      <c r="J2" s="6"/>
      <c r="K2" s="6" t="s">
        <v>5</v>
      </c>
      <c r="L2" s="6"/>
      <c r="M2" s="6"/>
      <c r="N2" s="6"/>
      <c r="O2" s="7" t="s">
        <v>6</v>
      </c>
      <c r="P2" s="7"/>
      <c r="Q2" s="7"/>
      <c r="R2" s="7"/>
      <c r="S2" s="7"/>
      <c r="T2" s="7"/>
      <c r="U2" s="6" t="s">
        <v>7</v>
      </c>
      <c r="V2" s="6"/>
      <c r="W2" s="6"/>
      <c r="X2" s="6"/>
      <c r="Y2" s="6"/>
      <c r="Z2" s="6"/>
      <c r="AA2" s="7" t="s">
        <v>8</v>
      </c>
      <c r="AB2" s="7"/>
      <c r="AC2" s="7"/>
    </row>
    <row r="3" ht="30" customHeight="1">
      <c r="A3" s="8" t="s">
        <v>9</v>
      </c>
      <c r="B3" s="8" t="s">
        <v>10</v>
      </c>
      <c r="C3" s="12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8" t="s">
        <v>17</v>
      </c>
      <c r="J3" s="8" t="s">
        <v>18</v>
      </c>
      <c r="K3" s="8" t="s">
        <v>19</v>
      </c>
      <c r="L3" s="8" t="s">
        <v>20</v>
      </c>
      <c r="M3" s="8" t="s">
        <v>21</v>
      </c>
      <c r="N3" s="8" t="s">
        <v>22</v>
      </c>
      <c r="O3" s="19" t="s">
        <v>23</v>
      </c>
      <c r="P3" s="19" t="s">
        <v>24</v>
      </c>
      <c r="Q3" s="19" t="s">
        <v>25</v>
      </c>
      <c r="R3" s="19" t="s">
        <v>26</v>
      </c>
      <c r="S3" s="19" t="s">
        <v>27</v>
      </c>
      <c r="T3" s="19" t="s">
        <v>28</v>
      </c>
      <c r="U3" s="8" t="s">
        <v>29</v>
      </c>
      <c r="V3" s="8" t="s">
        <v>30</v>
      </c>
      <c r="W3" s="8" t="s">
        <v>31</v>
      </c>
      <c r="X3" s="12" t="s">
        <v>32</v>
      </c>
      <c r="Y3" s="8" t="s">
        <v>33</v>
      </c>
      <c r="Z3" s="8" t="s">
        <v>34</v>
      </c>
      <c r="AA3" s="19" t="s">
        <v>35</v>
      </c>
      <c r="AB3" s="19" t="s">
        <v>36</v>
      </c>
      <c r="AC3" s="19" t="s">
        <v>37</v>
      </c>
    </row>
    <row r="4">
      <c r="A4" s="10">
        <v>46262.10994212963</v>
      </c>
      <c r="B4" s="11" t="s">
        <v>38</v>
      </c>
      <c r="C4" s="14" t="s">
        <v>39</v>
      </c>
      <c r="D4" s="11" t="s">
        <v>40</v>
      </c>
      <c r="E4" s="11">
        <v>0.1573143</v>
      </c>
      <c r="F4" s="11">
        <v>193652</v>
      </c>
      <c r="G4" s="11"/>
      <c r="H4" s="11">
        <v>0.14698</v>
      </c>
      <c r="I4" s="11">
        <v>0.17796</v>
      </c>
      <c r="J4" s="16"/>
      <c r="K4" s="10">
        <v>46262.52947916667</v>
      </c>
      <c r="L4" s="11">
        <v>0.1647912</v>
      </c>
      <c r="M4" s="16">
        <v>31.19</v>
      </c>
      <c r="N4" s="18">
        <v>-44.82</v>
      </c>
      <c r="O4" s="20">
        <f t="shared" ref="O4:O1003" si="0">IF(OR(E4="",F4="",H4=""),"",ABS(E4-H4)*F4*IF(G4="",1,G4))</f>
        <v>2001.2578635999982</v>
      </c>
      <c r="P4" s="21" t="str">
        <f t="shared" ref="P4:P1003" si="1">IF(AND(ISNUMBER(O4),ISNUMBER(J4)),IF(J4&gt;0,O4/J4,""),"")</f>
        <v/>
      </c>
      <c r="Q4" s="22">
        <f t="shared" ref="Q4:Q1003" si="2">IF(OR(E4="",F4="",L4=""),"",IF(OR(C4="LONG",C4="SHORT"),(L4-E4)*F4*IF(G4="",1,G4)*IF(C4="SHORT",-1,1),"keine Richtung"))</f>
        <v>1447.9166388000017</v>
      </c>
      <c r="R4" s="22">
        <f t="shared" ref="R4:R1003" si="3">IF(ISNUMBER(Q4),Q4-M4+N4,"")</f>
        <v>1371.9066388000017</v>
      </c>
      <c r="S4" s="23">
        <f t="shared" ref="S4:S1003" si="4">IF(AND(ISNUMBER(R4),ISNUMBER(O4)),IF(O4&gt;0,R4/O4,""),"")</f>
        <v>0.6855221727059816</v>
      </c>
      <c r="T4" s="24" t="str">
        <f t="shared" ref="T4:T1003" si="5">IF(AND(ISNUMBER(R4),ISNUMBER(J4)),IF(J4&gt;0,R4/J4,""),"")</f>
        <v/>
      </c>
      <c r="U4" s="11"/>
      <c r="V4" s="11"/>
      <c r="W4" s="11"/>
      <c r="X4" s="14"/>
      <c r="Y4" s="11" t="s">
        <v>41</v>
      </c>
      <c r="Z4" s="11"/>
      <c r="AA4" s="22">
        <f t="shared" ref="AA4:AA1003" si="6">IF(ISNUMBER(R4),SUM(R$4:R4),"")</f>
        <v>1371.9066388000017</v>
      </c>
      <c r="AB4" s="22">
        <f t="shared" ref="AB4:AB1003" si="7">IF(ISNUMBER(AA4),AA4-MAX(0,MAX(AA$4:AA4)),"")</f>
        <v>0</v>
      </c>
      <c r="AC4" s="25">
        <f t="shared" ref="AC4:AC1003" si="8">IF(ISNUMBER(K4),INT(K4)-WEEKDAY(K4,2)+1,IF(ISNUMBER(A4),INT(A4)-WEEKDAY(A4,2)+1,""))</f>
        <v>46258</v>
      </c>
    </row>
    <row r="5">
      <c r="A5" s="10">
        <v>46262.581030092595</v>
      </c>
      <c r="B5" s="11" t="s">
        <v>38</v>
      </c>
      <c r="C5" s="14" t="s">
        <v>39</v>
      </c>
      <c r="D5" s="11" t="s">
        <v>40</v>
      </c>
      <c r="E5" s="11">
        <v>0.1644271</v>
      </c>
      <c r="F5" s="11">
        <v>229766</v>
      </c>
      <c r="G5" s="11"/>
      <c r="H5" s="11">
        <v>0.16007</v>
      </c>
      <c r="I5" s="11">
        <v>0.17313</v>
      </c>
      <c r="J5" s="16"/>
      <c r="K5" s="10">
        <v>46262.6518287037</v>
      </c>
      <c r="L5" s="11">
        <v>0.1567024</v>
      </c>
      <c r="M5" s="16">
        <v>36.89</v>
      </c>
      <c r="N5" s="18">
        <v>0</v>
      </c>
      <c r="O5" s="20">
        <f t="shared" si="0"/>
        <v>1001.1134386000006</v>
      </c>
      <c r="P5" s="21" t="str">
        <f t="shared" si="1"/>
        <v/>
      </c>
      <c r="Q5" s="22">
        <f t="shared" si="2"/>
        <v>-1774.8734202000003</v>
      </c>
      <c r="R5" s="22">
        <f t="shared" si="3"/>
        <v>-1811.7634202000004</v>
      </c>
      <c r="S5" s="23">
        <f t="shared" si="4"/>
        <v>-1.8097483765013154</v>
      </c>
      <c r="T5" s="24" t="str">
        <f t="shared" si="5"/>
        <v/>
      </c>
      <c r="U5" s="11"/>
      <c r="V5" s="11"/>
      <c r="W5" s="11"/>
      <c r="X5" s="14"/>
      <c r="Y5" s="11" t="s">
        <v>42</v>
      </c>
      <c r="Z5" s="11"/>
      <c r="AA5" s="22">
        <f t="shared" si="6"/>
        <v>-439.8567813999987</v>
      </c>
      <c r="AB5" s="22">
        <f t="shared" si="7"/>
        <v>-1811.7634202000004</v>
      </c>
      <c r="AC5" s="25">
        <f t="shared" si="8"/>
        <v>46258</v>
      </c>
    </row>
    <row r="6">
      <c r="A6" s="10">
        <v>46267.97368055556</v>
      </c>
      <c r="B6" s="11" t="s">
        <v>43</v>
      </c>
      <c r="C6" s="14" t="s">
        <v>44</v>
      </c>
      <c r="D6" s="11" t="s">
        <v>40</v>
      </c>
      <c r="E6" s="11">
        <v>0.0161241</v>
      </c>
      <c r="F6" s="11">
        <v>2376648</v>
      </c>
      <c r="G6" s="11"/>
      <c r="H6" s="11">
        <v>0.017176</v>
      </c>
      <c r="I6" s="11"/>
      <c r="J6" s="16"/>
      <c r="K6" s="10">
        <v>46268.02416666667</v>
      </c>
      <c r="L6" s="11">
        <v>0.0148573</v>
      </c>
      <c r="M6" s="16">
        <v>36.82</v>
      </c>
      <c r="N6" s="18">
        <v>1.97</v>
      </c>
      <c r="O6" s="20">
        <f t="shared" si="0"/>
        <v>2499.9960312000035</v>
      </c>
      <c r="P6" s="21" t="str">
        <f t="shared" si="1"/>
        <v/>
      </c>
      <c r="Q6" s="22">
        <f t="shared" si="2"/>
        <v>3010.7376863999966</v>
      </c>
      <c r="R6" s="22">
        <f t="shared" si="3"/>
        <v>2975.8876863999963</v>
      </c>
      <c r="S6" s="23">
        <f t="shared" si="4"/>
        <v>1.1903569642754848</v>
      </c>
      <c r="T6" s="24" t="str">
        <f t="shared" si="5"/>
        <v/>
      </c>
      <c r="U6" s="11"/>
      <c r="V6" s="11"/>
      <c r="W6" s="11"/>
      <c r="X6" s="14"/>
      <c r="Y6" s="11" t="s">
        <v>45</v>
      </c>
      <c r="Z6" s="11"/>
      <c r="AA6" s="22">
        <f t="shared" si="6"/>
        <v>2536.030904999998</v>
      </c>
      <c r="AB6" s="22">
        <f t="shared" si="7"/>
        <v>0</v>
      </c>
      <c r="AC6" s="25">
        <f t="shared" si="8"/>
        <v>46265</v>
      </c>
    </row>
    <row r="7">
      <c r="A7" s="10">
        <v>46268.72403935185</v>
      </c>
      <c r="B7" s="11" t="s">
        <v>46</v>
      </c>
      <c r="C7" s="14" t="s">
        <v>39</v>
      </c>
      <c r="D7" s="11" t="s">
        <v>40</v>
      </c>
      <c r="E7" s="11">
        <v>0.1063839</v>
      </c>
      <c r="F7" s="11">
        <v>508858</v>
      </c>
      <c r="G7" s="11"/>
      <c r="H7" s="11"/>
      <c r="I7" s="11">
        <v>0.125</v>
      </c>
      <c r="J7" s="16"/>
      <c r="K7" s="10">
        <v>46268.89297453704</v>
      </c>
      <c r="L7" s="11">
        <v>0.1146575</v>
      </c>
      <c r="M7" s="16">
        <v>56.24</v>
      </c>
      <c r="N7" s="18">
        <v>-4.88</v>
      </c>
      <c r="O7" s="20" t="str">
        <f t="shared" si="0"/>
        <v/>
      </c>
      <c r="P7" s="21" t="str">
        <f t="shared" si="1"/>
        <v/>
      </c>
      <c r="Q7" s="22">
        <f t="shared" si="2"/>
        <v>4210.087548799996</v>
      </c>
      <c r="R7" s="22">
        <f t="shared" si="3"/>
        <v>4148.967548799996</v>
      </c>
      <c r="S7" s="23" t="str">
        <f t="shared" si="4"/>
        <v/>
      </c>
      <c r="T7" s="24" t="str">
        <f t="shared" si="5"/>
        <v/>
      </c>
      <c r="U7" s="11"/>
      <c r="V7" s="11" t="s">
        <v>47</v>
      </c>
      <c r="W7" s="11"/>
      <c r="X7" s="14"/>
      <c r="Y7" s="11" t="s">
        <v>48</v>
      </c>
      <c r="Z7" s="11"/>
      <c r="AA7" s="22">
        <f t="shared" si="6"/>
        <v>6684.9984537999935</v>
      </c>
      <c r="AB7" s="22">
        <f t="shared" si="7"/>
        <v>0</v>
      </c>
      <c r="AC7" s="25">
        <f t="shared" si="8"/>
        <v>46265</v>
      </c>
    </row>
    <row r="8">
      <c r="A8" s="10">
        <v>46269.8987037037</v>
      </c>
      <c r="B8" s="11" t="s">
        <v>46</v>
      </c>
      <c r="C8" s="14" t="s">
        <v>39</v>
      </c>
      <c r="D8" s="11" t="s">
        <v>40</v>
      </c>
      <c r="E8" s="11">
        <v>0.1916575</v>
      </c>
      <c r="F8" s="11">
        <v>505214</v>
      </c>
      <c r="G8" s="11"/>
      <c r="H8" s="11">
        <v>0.18564</v>
      </c>
      <c r="I8" s="11">
        <v>0.2668</v>
      </c>
      <c r="J8" s="16"/>
      <c r="K8" s="10">
        <v>46270.02552083333</v>
      </c>
      <c r="L8" s="11">
        <v>0.184977</v>
      </c>
      <c r="M8" s="16">
        <v>95.14</v>
      </c>
      <c r="N8" s="18">
        <v>-47.64</v>
      </c>
      <c r="O8" s="20">
        <f t="shared" si="0"/>
        <v>3040.1252450000047</v>
      </c>
      <c r="P8" s="21" t="str">
        <f t="shared" si="1"/>
        <v/>
      </c>
      <c r="Q8" s="22">
        <f t="shared" si="2"/>
        <v>-3375.082127000003</v>
      </c>
      <c r="R8" s="22">
        <f t="shared" si="3"/>
        <v>-3517.8621270000026</v>
      </c>
      <c r="S8" s="23">
        <f t="shared" si="4"/>
        <v>-1.1571438159614365</v>
      </c>
      <c r="T8" s="24" t="str">
        <f t="shared" si="5"/>
        <v/>
      </c>
      <c r="U8" s="11"/>
      <c r="V8" s="11"/>
      <c r="W8" s="11"/>
      <c r="X8" s="14"/>
      <c r="Y8" s="11" t="s">
        <v>49</v>
      </c>
      <c r="Z8" s="11"/>
      <c r="AA8" s="22">
        <f t="shared" si="6"/>
        <v>3167.136326799991</v>
      </c>
      <c r="AB8" s="22">
        <f t="shared" si="7"/>
        <v>-3517.8621270000026</v>
      </c>
      <c r="AC8" s="25">
        <f t="shared" si="8"/>
        <v>46265</v>
      </c>
    </row>
    <row r="9">
      <c r="A9" s="9"/>
      <c r="C9" s="13"/>
      <c r="J9" s="15"/>
      <c r="K9" s="9"/>
      <c r="M9" s="15"/>
      <c r="N9" s="17"/>
      <c r="O9" s="20" t="str">
        <f t="shared" si="0"/>
        <v/>
      </c>
      <c r="P9" s="21" t="str">
        <f t="shared" si="1"/>
        <v/>
      </c>
      <c r="Q9" s="22" t="str">
        <f t="shared" si="2"/>
        <v/>
      </c>
      <c r="R9" s="22" t="str">
        <f t="shared" si="3"/>
        <v/>
      </c>
      <c r="S9" s="23" t="str">
        <f t="shared" si="4"/>
        <v/>
      </c>
      <c r="T9" s="24" t="str">
        <f t="shared" si="5"/>
        <v/>
      </c>
      <c r="X9" s="13"/>
      <c r="AA9" s="22" t="str">
        <f t="shared" si="6"/>
        <v/>
      </c>
      <c r="AB9" s="22" t="str">
        <f t="shared" si="7"/>
        <v/>
      </c>
      <c r="AC9" s="25" t="str">
        <f t="shared" si="8"/>
        <v/>
      </c>
    </row>
    <row r="10">
      <c r="A10" s="9"/>
      <c r="C10" s="13"/>
      <c r="J10" s="15"/>
      <c r="K10" s="9"/>
      <c r="M10" s="15"/>
      <c r="N10" s="17"/>
      <c r="O10" s="20" t="str">
        <f t="shared" si="0"/>
        <v/>
      </c>
      <c r="P10" s="21" t="str">
        <f t="shared" si="1"/>
        <v/>
      </c>
      <c r="Q10" s="22" t="str">
        <f t="shared" si="2"/>
        <v/>
      </c>
      <c r="R10" s="22" t="str">
        <f t="shared" si="3"/>
        <v/>
      </c>
      <c r="S10" s="23" t="str">
        <f t="shared" si="4"/>
        <v/>
      </c>
      <c r="T10" s="24" t="str">
        <f t="shared" si="5"/>
        <v/>
      </c>
      <c r="X10" s="13"/>
      <c r="AA10" s="22" t="str">
        <f t="shared" si="6"/>
        <v/>
      </c>
      <c r="AB10" s="22" t="str">
        <f t="shared" si="7"/>
        <v/>
      </c>
      <c r="AC10" s="25" t="str">
        <f t="shared" si="8"/>
        <v/>
      </c>
    </row>
    <row r="11">
      <c r="A11" s="9"/>
      <c r="C11" s="13"/>
      <c r="J11" s="15"/>
      <c r="K11" s="9"/>
      <c r="M11" s="15"/>
      <c r="N11" s="17"/>
      <c r="O11" s="20" t="str">
        <f t="shared" si="0"/>
        <v/>
      </c>
      <c r="P11" s="21" t="str">
        <f t="shared" si="1"/>
        <v/>
      </c>
      <c r="Q11" s="22" t="str">
        <f t="shared" si="2"/>
        <v/>
      </c>
      <c r="R11" s="22" t="str">
        <f t="shared" si="3"/>
        <v/>
      </c>
      <c r="S11" s="23" t="str">
        <f t="shared" si="4"/>
        <v/>
      </c>
      <c r="T11" s="24" t="str">
        <f t="shared" si="5"/>
        <v/>
      </c>
      <c r="X11" s="13"/>
      <c r="AA11" s="22" t="str">
        <f t="shared" si="6"/>
        <v/>
      </c>
      <c r="AB11" s="22" t="str">
        <f t="shared" si="7"/>
        <v/>
      </c>
      <c r="AC11" s="25" t="str">
        <f t="shared" si="8"/>
        <v/>
      </c>
    </row>
    <row r="12">
      <c r="A12" s="9"/>
      <c r="C12" s="13"/>
      <c r="J12" s="15"/>
      <c r="K12" s="9"/>
      <c r="M12" s="15"/>
      <c r="N12" s="17"/>
      <c r="O12" s="20" t="str">
        <f t="shared" si="0"/>
        <v/>
      </c>
      <c r="P12" s="21" t="str">
        <f t="shared" si="1"/>
        <v/>
      </c>
      <c r="Q12" s="22" t="str">
        <f t="shared" si="2"/>
        <v/>
      </c>
      <c r="R12" s="22" t="str">
        <f t="shared" si="3"/>
        <v/>
      </c>
      <c r="S12" s="23" t="str">
        <f t="shared" si="4"/>
        <v/>
      </c>
      <c r="T12" s="24" t="str">
        <f t="shared" si="5"/>
        <v/>
      </c>
      <c r="X12" s="13"/>
      <c r="AA12" s="22" t="str">
        <f t="shared" si="6"/>
        <v/>
      </c>
      <c r="AB12" s="22" t="str">
        <f t="shared" si="7"/>
        <v/>
      </c>
      <c r="AC12" s="25" t="str">
        <f t="shared" si="8"/>
        <v/>
      </c>
    </row>
    <row r="13">
      <c r="A13" s="9"/>
      <c r="C13" s="13"/>
      <c r="J13" s="15"/>
      <c r="K13" s="9"/>
      <c r="M13" s="15"/>
      <c r="N13" s="17"/>
      <c r="O13" s="20" t="str">
        <f t="shared" si="0"/>
        <v/>
      </c>
      <c r="P13" s="21" t="str">
        <f t="shared" si="1"/>
        <v/>
      </c>
      <c r="Q13" s="22" t="str">
        <f t="shared" si="2"/>
        <v/>
      </c>
      <c r="R13" s="22" t="str">
        <f t="shared" si="3"/>
        <v/>
      </c>
      <c r="S13" s="23" t="str">
        <f t="shared" si="4"/>
        <v/>
      </c>
      <c r="T13" s="24" t="str">
        <f t="shared" si="5"/>
        <v/>
      </c>
      <c r="X13" s="13"/>
      <c r="AA13" s="22" t="str">
        <f t="shared" si="6"/>
        <v/>
      </c>
      <c r="AB13" s="22" t="str">
        <f t="shared" si="7"/>
        <v/>
      </c>
      <c r="AC13" s="25" t="str">
        <f t="shared" si="8"/>
        <v/>
      </c>
    </row>
    <row r="14">
      <c r="A14" s="9"/>
      <c r="C14" s="13"/>
      <c r="J14" s="15"/>
      <c r="K14" s="9"/>
      <c r="M14" s="15"/>
      <c r="N14" s="17"/>
      <c r="O14" s="20" t="str">
        <f t="shared" si="0"/>
        <v/>
      </c>
      <c r="P14" s="21" t="str">
        <f t="shared" si="1"/>
        <v/>
      </c>
      <c r="Q14" s="22" t="str">
        <f t="shared" si="2"/>
        <v/>
      </c>
      <c r="R14" s="22" t="str">
        <f t="shared" si="3"/>
        <v/>
      </c>
      <c r="S14" s="23" t="str">
        <f t="shared" si="4"/>
        <v/>
      </c>
      <c r="T14" s="24" t="str">
        <f t="shared" si="5"/>
        <v/>
      </c>
      <c r="X14" s="13"/>
      <c r="AA14" s="22" t="str">
        <f t="shared" si="6"/>
        <v/>
      </c>
      <c r="AB14" s="22" t="str">
        <f t="shared" si="7"/>
        <v/>
      </c>
      <c r="AC14" s="25" t="str">
        <f t="shared" si="8"/>
        <v/>
      </c>
    </row>
    <row r="15">
      <c r="A15" s="9"/>
      <c r="C15" s="13"/>
      <c r="J15" s="15"/>
      <c r="K15" s="9"/>
      <c r="M15" s="15"/>
      <c r="N15" s="17"/>
      <c r="O15" s="20" t="str">
        <f t="shared" si="0"/>
        <v/>
      </c>
      <c r="P15" s="21" t="str">
        <f t="shared" si="1"/>
        <v/>
      </c>
      <c r="Q15" s="22" t="str">
        <f t="shared" si="2"/>
        <v/>
      </c>
      <c r="R15" s="22" t="str">
        <f t="shared" si="3"/>
        <v/>
      </c>
      <c r="S15" s="23" t="str">
        <f t="shared" si="4"/>
        <v/>
      </c>
      <c r="T15" s="24" t="str">
        <f t="shared" si="5"/>
        <v/>
      </c>
      <c r="X15" s="13"/>
      <c r="AA15" s="22" t="str">
        <f t="shared" si="6"/>
        <v/>
      </c>
      <c r="AB15" s="22" t="str">
        <f t="shared" si="7"/>
        <v/>
      </c>
      <c r="AC15" s="25" t="str">
        <f t="shared" si="8"/>
        <v/>
      </c>
    </row>
    <row r="16">
      <c r="A16" s="9"/>
      <c r="C16" s="13"/>
      <c r="J16" s="15"/>
      <c r="K16" s="9"/>
      <c r="M16" s="15"/>
      <c r="N16" s="17"/>
      <c r="O16" s="20" t="str">
        <f t="shared" si="0"/>
        <v/>
      </c>
      <c r="P16" s="21" t="str">
        <f t="shared" si="1"/>
        <v/>
      </c>
      <c r="Q16" s="22" t="str">
        <f t="shared" si="2"/>
        <v/>
      </c>
      <c r="R16" s="22" t="str">
        <f t="shared" si="3"/>
        <v/>
      </c>
      <c r="S16" s="23" t="str">
        <f t="shared" si="4"/>
        <v/>
      </c>
      <c r="T16" s="24" t="str">
        <f t="shared" si="5"/>
        <v/>
      </c>
      <c r="X16" s="13"/>
      <c r="AA16" s="22" t="str">
        <f t="shared" si="6"/>
        <v/>
      </c>
      <c r="AB16" s="22" t="str">
        <f t="shared" si="7"/>
        <v/>
      </c>
      <c r="AC16" s="25" t="str">
        <f t="shared" si="8"/>
        <v/>
      </c>
    </row>
    <row r="17">
      <c r="A17" s="9"/>
      <c r="C17" s="13"/>
      <c r="J17" s="15"/>
      <c r="K17" s="9"/>
      <c r="M17" s="15"/>
      <c r="N17" s="17"/>
      <c r="O17" s="20" t="str">
        <f t="shared" si="0"/>
        <v/>
      </c>
      <c r="P17" s="21" t="str">
        <f t="shared" si="1"/>
        <v/>
      </c>
      <c r="Q17" s="22" t="str">
        <f t="shared" si="2"/>
        <v/>
      </c>
      <c r="R17" s="22" t="str">
        <f t="shared" si="3"/>
        <v/>
      </c>
      <c r="S17" s="23" t="str">
        <f t="shared" si="4"/>
        <v/>
      </c>
      <c r="T17" s="24" t="str">
        <f t="shared" si="5"/>
        <v/>
      </c>
      <c r="X17" s="13"/>
      <c r="AA17" s="22" t="str">
        <f t="shared" si="6"/>
        <v/>
      </c>
      <c r="AB17" s="22" t="str">
        <f t="shared" si="7"/>
        <v/>
      </c>
      <c r="AC17" s="25" t="str">
        <f t="shared" si="8"/>
        <v/>
      </c>
    </row>
    <row r="18">
      <c r="A18" s="9"/>
      <c r="C18" s="13"/>
      <c r="J18" s="15"/>
      <c r="K18" s="9"/>
      <c r="M18" s="15"/>
      <c r="N18" s="17"/>
      <c r="O18" s="20" t="str">
        <f t="shared" si="0"/>
        <v/>
      </c>
      <c r="P18" s="21" t="str">
        <f t="shared" si="1"/>
        <v/>
      </c>
      <c r="Q18" s="22" t="str">
        <f t="shared" si="2"/>
        <v/>
      </c>
      <c r="R18" s="22" t="str">
        <f t="shared" si="3"/>
        <v/>
      </c>
      <c r="S18" s="23" t="str">
        <f t="shared" si="4"/>
        <v/>
      </c>
      <c r="T18" s="24" t="str">
        <f t="shared" si="5"/>
        <v/>
      </c>
      <c r="X18" s="13"/>
      <c r="AA18" s="22" t="str">
        <f t="shared" si="6"/>
        <v/>
      </c>
      <c r="AB18" s="22" t="str">
        <f t="shared" si="7"/>
        <v/>
      </c>
      <c r="AC18" s="25" t="str">
        <f t="shared" si="8"/>
        <v/>
      </c>
    </row>
    <row r="19">
      <c r="A19" s="9"/>
      <c r="C19" s="13"/>
      <c r="J19" s="15"/>
      <c r="K19" s="9"/>
      <c r="M19" s="15"/>
      <c r="N19" s="17"/>
      <c r="O19" s="20" t="str">
        <f t="shared" si="0"/>
        <v/>
      </c>
      <c r="P19" s="21" t="str">
        <f t="shared" si="1"/>
        <v/>
      </c>
      <c r="Q19" s="22" t="str">
        <f t="shared" si="2"/>
        <v/>
      </c>
      <c r="R19" s="22" t="str">
        <f t="shared" si="3"/>
        <v/>
      </c>
      <c r="S19" s="23" t="str">
        <f t="shared" si="4"/>
        <v/>
      </c>
      <c r="T19" s="24" t="str">
        <f t="shared" si="5"/>
        <v/>
      </c>
      <c r="X19" s="13"/>
      <c r="AA19" s="22" t="str">
        <f t="shared" si="6"/>
        <v/>
      </c>
      <c r="AB19" s="22" t="str">
        <f t="shared" si="7"/>
        <v/>
      </c>
      <c r="AC19" s="25" t="str">
        <f t="shared" si="8"/>
        <v/>
      </c>
    </row>
    <row r="20">
      <c r="A20" s="9"/>
      <c r="C20" s="13"/>
      <c r="J20" s="15"/>
      <c r="K20" s="9"/>
      <c r="M20" s="15"/>
      <c r="N20" s="17"/>
      <c r="O20" s="20" t="str">
        <f t="shared" si="0"/>
        <v/>
      </c>
      <c r="P20" s="21" t="str">
        <f t="shared" si="1"/>
        <v/>
      </c>
      <c r="Q20" s="22" t="str">
        <f t="shared" si="2"/>
        <v/>
      </c>
      <c r="R20" s="22" t="str">
        <f t="shared" si="3"/>
        <v/>
      </c>
      <c r="S20" s="23" t="str">
        <f t="shared" si="4"/>
        <v/>
      </c>
      <c r="T20" s="24" t="str">
        <f t="shared" si="5"/>
        <v/>
      </c>
      <c r="X20" s="13"/>
      <c r="AA20" s="22" t="str">
        <f t="shared" si="6"/>
        <v/>
      </c>
      <c r="AB20" s="22" t="str">
        <f t="shared" si="7"/>
        <v/>
      </c>
      <c r="AC20" s="25" t="str">
        <f t="shared" si="8"/>
        <v/>
      </c>
    </row>
    <row r="21">
      <c r="A21" s="9"/>
      <c r="C21" s="13"/>
      <c r="J21" s="15"/>
      <c r="K21" s="9"/>
      <c r="M21" s="15"/>
      <c r="N21" s="17"/>
      <c r="O21" s="20" t="str">
        <f t="shared" si="0"/>
        <v/>
      </c>
      <c r="P21" s="21" t="str">
        <f t="shared" si="1"/>
        <v/>
      </c>
      <c r="Q21" s="22" t="str">
        <f t="shared" si="2"/>
        <v/>
      </c>
      <c r="R21" s="22" t="str">
        <f t="shared" si="3"/>
        <v/>
      </c>
      <c r="S21" s="23" t="str">
        <f t="shared" si="4"/>
        <v/>
      </c>
      <c r="T21" s="24" t="str">
        <f t="shared" si="5"/>
        <v/>
      </c>
      <c r="X21" s="13"/>
      <c r="AA21" s="22" t="str">
        <f t="shared" si="6"/>
        <v/>
      </c>
      <c r="AB21" s="22" t="str">
        <f t="shared" si="7"/>
        <v/>
      </c>
      <c r="AC21" s="25" t="str">
        <f t="shared" si="8"/>
        <v/>
      </c>
    </row>
    <row r="22">
      <c r="A22" s="9"/>
      <c r="C22" s="13"/>
      <c r="J22" s="15"/>
      <c r="K22" s="9"/>
      <c r="M22" s="15"/>
      <c r="N22" s="17"/>
      <c r="O22" s="20" t="str">
        <f t="shared" si="0"/>
        <v/>
      </c>
      <c r="P22" s="21" t="str">
        <f t="shared" si="1"/>
        <v/>
      </c>
      <c r="Q22" s="22" t="str">
        <f t="shared" si="2"/>
        <v/>
      </c>
      <c r="R22" s="22" t="str">
        <f t="shared" si="3"/>
        <v/>
      </c>
      <c r="S22" s="23" t="str">
        <f t="shared" si="4"/>
        <v/>
      </c>
      <c r="T22" s="24" t="str">
        <f t="shared" si="5"/>
        <v/>
      </c>
      <c r="X22" s="13"/>
      <c r="AA22" s="22" t="str">
        <f t="shared" si="6"/>
        <v/>
      </c>
      <c r="AB22" s="22" t="str">
        <f t="shared" si="7"/>
        <v/>
      </c>
      <c r="AC22" s="25" t="str">
        <f t="shared" si="8"/>
        <v/>
      </c>
    </row>
    <row r="23">
      <c r="A23" s="9"/>
      <c r="C23" s="13"/>
      <c r="J23" s="15"/>
      <c r="K23" s="9"/>
      <c r="M23" s="15"/>
      <c r="N23" s="17"/>
      <c r="O23" s="20" t="str">
        <f t="shared" si="0"/>
        <v/>
      </c>
      <c r="P23" s="21" t="str">
        <f t="shared" si="1"/>
        <v/>
      </c>
      <c r="Q23" s="22" t="str">
        <f t="shared" si="2"/>
        <v/>
      </c>
      <c r="R23" s="22" t="str">
        <f t="shared" si="3"/>
        <v/>
      </c>
      <c r="S23" s="23" t="str">
        <f t="shared" si="4"/>
        <v/>
      </c>
      <c r="T23" s="24" t="str">
        <f t="shared" si="5"/>
        <v/>
      </c>
      <c r="X23" s="13"/>
      <c r="AA23" s="22" t="str">
        <f t="shared" si="6"/>
        <v/>
      </c>
      <c r="AB23" s="22" t="str">
        <f t="shared" si="7"/>
        <v/>
      </c>
      <c r="AC23" s="25" t="str">
        <f t="shared" si="8"/>
        <v/>
      </c>
    </row>
    <row r="24">
      <c r="A24" s="9"/>
      <c r="C24" s="13"/>
      <c r="J24" s="15"/>
      <c r="K24" s="9"/>
      <c r="M24" s="15"/>
      <c r="N24" s="17"/>
      <c r="O24" s="20" t="str">
        <f t="shared" si="0"/>
        <v/>
      </c>
      <c r="P24" s="21" t="str">
        <f t="shared" si="1"/>
        <v/>
      </c>
      <c r="Q24" s="22" t="str">
        <f t="shared" si="2"/>
        <v/>
      </c>
      <c r="R24" s="22" t="str">
        <f t="shared" si="3"/>
        <v/>
      </c>
      <c r="S24" s="23" t="str">
        <f t="shared" si="4"/>
        <v/>
      </c>
      <c r="T24" s="24" t="str">
        <f t="shared" si="5"/>
        <v/>
      </c>
      <c r="X24" s="13"/>
      <c r="AA24" s="22" t="str">
        <f t="shared" si="6"/>
        <v/>
      </c>
      <c r="AB24" s="22" t="str">
        <f t="shared" si="7"/>
        <v/>
      </c>
      <c r="AC24" s="25" t="str">
        <f t="shared" si="8"/>
        <v/>
      </c>
    </row>
    <row r="25">
      <c r="A25" s="9"/>
      <c r="C25" s="13"/>
      <c r="J25" s="15"/>
      <c r="K25" s="9"/>
      <c r="M25" s="15"/>
      <c r="N25" s="17"/>
      <c r="O25" s="20" t="str">
        <f t="shared" si="0"/>
        <v/>
      </c>
      <c r="P25" s="21" t="str">
        <f t="shared" si="1"/>
        <v/>
      </c>
      <c r="Q25" s="22" t="str">
        <f t="shared" si="2"/>
        <v/>
      </c>
      <c r="R25" s="22" t="str">
        <f t="shared" si="3"/>
        <v/>
      </c>
      <c r="S25" s="23" t="str">
        <f t="shared" si="4"/>
        <v/>
      </c>
      <c r="T25" s="24" t="str">
        <f t="shared" si="5"/>
        <v/>
      </c>
      <c r="X25" s="13"/>
      <c r="AA25" s="22" t="str">
        <f t="shared" si="6"/>
        <v/>
      </c>
      <c r="AB25" s="22" t="str">
        <f t="shared" si="7"/>
        <v/>
      </c>
      <c r="AC25" s="25" t="str">
        <f t="shared" si="8"/>
        <v/>
      </c>
    </row>
    <row r="26">
      <c r="A26" s="9"/>
      <c r="C26" s="13"/>
      <c r="J26" s="15"/>
      <c r="K26" s="9"/>
      <c r="M26" s="15"/>
      <c r="N26" s="17"/>
      <c r="O26" s="20" t="str">
        <f t="shared" si="0"/>
        <v/>
      </c>
      <c r="P26" s="21" t="str">
        <f t="shared" si="1"/>
        <v/>
      </c>
      <c r="Q26" s="22" t="str">
        <f t="shared" si="2"/>
        <v/>
      </c>
      <c r="R26" s="22" t="str">
        <f t="shared" si="3"/>
        <v/>
      </c>
      <c r="S26" s="23" t="str">
        <f t="shared" si="4"/>
        <v/>
      </c>
      <c r="T26" s="24" t="str">
        <f t="shared" si="5"/>
        <v/>
      </c>
      <c r="X26" s="13"/>
      <c r="AA26" s="22" t="str">
        <f t="shared" si="6"/>
        <v/>
      </c>
      <c r="AB26" s="22" t="str">
        <f t="shared" si="7"/>
        <v/>
      </c>
      <c r="AC26" s="25" t="str">
        <f t="shared" si="8"/>
        <v/>
      </c>
    </row>
    <row r="27">
      <c r="A27" s="9"/>
      <c r="C27" s="13"/>
      <c r="J27" s="15"/>
      <c r="K27" s="9"/>
      <c r="M27" s="15"/>
      <c r="N27" s="17"/>
      <c r="O27" s="20" t="str">
        <f t="shared" si="0"/>
        <v/>
      </c>
      <c r="P27" s="21" t="str">
        <f t="shared" si="1"/>
        <v/>
      </c>
      <c r="Q27" s="22" t="str">
        <f t="shared" si="2"/>
        <v/>
      </c>
      <c r="R27" s="22" t="str">
        <f t="shared" si="3"/>
        <v/>
      </c>
      <c r="S27" s="23" t="str">
        <f t="shared" si="4"/>
        <v/>
      </c>
      <c r="T27" s="24" t="str">
        <f t="shared" si="5"/>
        <v/>
      </c>
      <c r="X27" s="13"/>
      <c r="AA27" s="22" t="str">
        <f t="shared" si="6"/>
        <v/>
      </c>
      <c r="AB27" s="22" t="str">
        <f t="shared" si="7"/>
        <v/>
      </c>
      <c r="AC27" s="25" t="str">
        <f t="shared" si="8"/>
        <v/>
      </c>
    </row>
    <row r="28">
      <c r="A28" s="9"/>
      <c r="C28" s="13"/>
      <c r="J28" s="15"/>
      <c r="K28" s="9"/>
      <c r="M28" s="15"/>
      <c r="N28" s="17"/>
      <c r="O28" s="20" t="str">
        <f t="shared" si="0"/>
        <v/>
      </c>
      <c r="P28" s="21" t="str">
        <f t="shared" si="1"/>
        <v/>
      </c>
      <c r="Q28" s="22" t="str">
        <f t="shared" si="2"/>
        <v/>
      </c>
      <c r="R28" s="22" t="str">
        <f t="shared" si="3"/>
        <v/>
      </c>
      <c r="S28" s="23" t="str">
        <f t="shared" si="4"/>
        <v/>
      </c>
      <c r="T28" s="24" t="str">
        <f t="shared" si="5"/>
        <v/>
      </c>
      <c r="X28" s="13"/>
      <c r="AA28" s="22" t="str">
        <f t="shared" si="6"/>
        <v/>
      </c>
      <c r="AB28" s="22" t="str">
        <f t="shared" si="7"/>
        <v/>
      </c>
      <c r="AC28" s="25" t="str">
        <f t="shared" si="8"/>
        <v/>
      </c>
    </row>
    <row r="29">
      <c r="A29" s="9"/>
      <c r="C29" s="13"/>
      <c r="J29" s="15"/>
      <c r="K29" s="9"/>
      <c r="M29" s="15"/>
      <c r="N29" s="17"/>
      <c r="O29" s="20" t="str">
        <f t="shared" si="0"/>
        <v/>
      </c>
      <c r="P29" s="21" t="str">
        <f t="shared" si="1"/>
        <v/>
      </c>
      <c r="Q29" s="22" t="str">
        <f t="shared" si="2"/>
        <v/>
      </c>
      <c r="R29" s="22" t="str">
        <f t="shared" si="3"/>
        <v/>
      </c>
      <c r="S29" s="23" t="str">
        <f t="shared" si="4"/>
        <v/>
      </c>
      <c r="T29" s="24" t="str">
        <f t="shared" si="5"/>
        <v/>
      </c>
      <c r="X29" s="13"/>
      <c r="AA29" s="22" t="str">
        <f t="shared" si="6"/>
        <v/>
      </c>
      <c r="AB29" s="22" t="str">
        <f t="shared" si="7"/>
        <v/>
      </c>
      <c r="AC29" s="25" t="str">
        <f t="shared" si="8"/>
        <v/>
      </c>
    </row>
    <row r="30">
      <c r="A30" s="9"/>
      <c r="C30" s="13"/>
      <c r="J30" s="15"/>
      <c r="K30" s="9"/>
      <c r="M30" s="15"/>
      <c r="N30" s="17"/>
      <c r="O30" s="20" t="str">
        <f t="shared" si="0"/>
        <v/>
      </c>
      <c r="P30" s="21" t="str">
        <f t="shared" si="1"/>
        <v/>
      </c>
      <c r="Q30" s="22" t="str">
        <f t="shared" si="2"/>
        <v/>
      </c>
      <c r="R30" s="22" t="str">
        <f t="shared" si="3"/>
        <v/>
      </c>
      <c r="S30" s="23" t="str">
        <f t="shared" si="4"/>
        <v/>
      </c>
      <c r="T30" s="24" t="str">
        <f t="shared" si="5"/>
        <v/>
      </c>
      <c r="X30" s="13"/>
      <c r="AA30" s="22" t="str">
        <f t="shared" si="6"/>
        <v/>
      </c>
      <c r="AB30" s="22" t="str">
        <f t="shared" si="7"/>
        <v/>
      </c>
      <c r="AC30" s="25" t="str">
        <f t="shared" si="8"/>
        <v/>
      </c>
    </row>
    <row r="31">
      <c r="A31" s="9"/>
      <c r="C31" s="13"/>
      <c r="J31" s="15"/>
      <c r="K31" s="9"/>
      <c r="M31" s="15"/>
      <c r="N31" s="17"/>
      <c r="O31" s="20" t="str">
        <f t="shared" si="0"/>
        <v/>
      </c>
      <c r="P31" s="21" t="str">
        <f t="shared" si="1"/>
        <v/>
      </c>
      <c r="Q31" s="22" t="str">
        <f t="shared" si="2"/>
        <v/>
      </c>
      <c r="R31" s="22" t="str">
        <f t="shared" si="3"/>
        <v/>
      </c>
      <c r="S31" s="23" t="str">
        <f t="shared" si="4"/>
        <v/>
      </c>
      <c r="T31" s="24" t="str">
        <f t="shared" si="5"/>
        <v/>
      </c>
      <c r="X31" s="13"/>
      <c r="AA31" s="22" t="str">
        <f t="shared" si="6"/>
        <v/>
      </c>
      <c r="AB31" s="22" t="str">
        <f t="shared" si="7"/>
        <v/>
      </c>
      <c r="AC31" s="25" t="str">
        <f t="shared" si="8"/>
        <v/>
      </c>
    </row>
    <row r="32">
      <c r="A32" s="9"/>
      <c r="C32" s="13"/>
      <c r="J32" s="15"/>
      <c r="K32" s="9"/>
      <c r="M32" s="15"/>
      <c r="N32" s="17"/>
      <c r="O32" s="20" t="str">
        <f t="shared" si="0"/>
        <v/>
      </c>
      <c r="P32" s="21" t="str">
        <f t="shared" si="1"/>
        <v/>
      </c>
      <c r="Q32" s="22" t="str">
        <f t="shared" si="2"/>
        <v/>
      </c>
      <c r="R32" s="22" t="str">
        <f t="shared" si="3"/>
        <v/>
      </c>
      <c r="S32" s="23" t="str">
        <f t="shared" si="4"/>
        <v/>
      </c>
      <c r="T32" s="24" t="str">
        <f t="shared" si="5"/>
        <v/>
      </c>
      <c r="X32" s="13"/>
      <c r="AA32" s="22" t="str">
        <f t="shared" si="6"/>
        <v/>
      </c>
      <c r="AB32" s="22" t="str">
        <f t="shared" si="7"/>
        <v/>
      </c>
      <c r="AC32" s="25" t="str">
        <f t="shared" si="8"/>
        <v/>
      </c>
    </row>
    <row r="33">
      <c r="A33" s="9"/>
      <c r="C33" s="13"/>
      <c r="J33" s="15"/>
      <c r="K33" s="9"/>
      <c r="M33" s="15"/>
      <c r="N33" s="17"/>
      <c r="O33" s="20" t="str">
        <f t="shared" si="0"/>
        <v/>
      </c>
      <c r="P33" s="21" t="str">
        <f t="shared" si="1"/>
        <v/>
      </c>
      <c r="Q33" s="22" t="str">
        <f t="shared" si="2"/>
        <v/>
      </c>
      <c r="R33" s="22" t="str">
        <f t="shared" si="3"/>
        <v/>
      </c>
      <c r="S33" s="23" t="str">
        <f t="shared" si="4"/>
        <v/>
      </c>
      <c r="T33" s="24" t="str">
        <f t="shared" si="5"/>
        <v/>
      </c>
      <c r="X33" s="13"/>
      <c r="AA33" s="22" t="str">
        <f t="shared" si="6"/>
        <v/>
      </c>
      <c r="AB33" s="22" t="str">
        <f t="shared" si="7"/>
        <v/>
      </c>
      <c r="AC33" s="25" t="str">
        <f t="shared" si="8"/>
        <v/>
      </c>
    </row>
    <row r="34">
      <c r="A34" s="9"/>
      <c r="C34" s="13"/>
      <c r="J34" s="15"/>
      <c r="K34" s="9"/>
      <c r="M34" s="15"/>
      <c r="N34" s="17"/>
      <c r="O34" s="20" t="str">
        <f t="shared" si="0"/>
        <v/>
      </c>
      <c r="P34" s="21" t="str">
        <f t="shared" si="1"/>
        <v/>
      </c>
      <c r="Q34" s="22" t="str">
        <f t="shared" si="2"/>
        <v/>
      </c>
      <c r="R34" s="22" t="str">
        <f t="shared" si="3"/>
        <v/>
      </c>
      <c r="S34" s="23" t="str">
        <f t="shared" si="4"/>
        <v/>
      </c>
      <c r="T34" s="24" t="str">
        <f t="shared" si="5"/>
        <v/>
      </c>
      <c r="X34" s="13"/>
      <c r="AA34" s="22" t="str">
        <f t="shared" si="6"/>
        <v/>
      </c>
      <c r="AB34" s="22" t="str">
        <f t="shared" si="7"/>
        <v/>
      </c>
      <c r="AC34" s="25" t="str">
        <f t="shared" si="8"/>
        <v/>
      </c>
    </row>
    <row r="35">
      <c r="A35" s="9"/>
      <c r="C35" s="13"/>
      <c r="J35" s="15"/>
      <c r="K35" s="9"/>
      <c r="M35" s="15"/>
      <c r="N35" s="17"/>
      <c r="O35" s="20" t="str">
        <f t="shared" si="0"/>
        <v/>
      </c>
      <c r="P35" s="21" t="str">
        <f t="shared" si="1"/>
        <v/>
      </c>
      <c r="Q35" s="22" t="str">
        <f t="shared" si="2"/>
        <v/>
      </c>
      <c r="R35" s="22" t="str">
        <f t="shared" si="3"/>
        <v/>
      </c>
      <c r="S35" s="23" t="str">
        <f t="shared" si="4"/>
        <v/>
      </c>
      <c r="T35" s="24" t="str">
        <f t="shared" si="5"/>
        <v/>
      </c>
      <c r="X35" s="13"/>
      <c r="AA35" s="22" t="str">
        <f t="shared" si="6"/>
        <v/>
      </c>
      <c r="AB35" s="22" t="str">
        <f t="shared" si="7"/>
        <v/>
      </c>
      <c r="AC35" s="25" t="str">
        <f t="shared" si="8"/>
        <v/>
      </c>
    </row>
    <row r="36">
      <c r="A36" s="9"/>
      <c r="C36" s="13"/>
      <c r="J36" s="15"/>
      <c r="K36" s="9"/>
      <c r="M36" s="15"/>
      <c r="N36" s="17"/>
      <c r="O36" s="20" t="str">
        <f t="shared" si="0"/>
        <v/>
      </c>
      <c r="P36" s="21" t="str">
        <f t="shared" si="1"/>
        <v/>
      </c>
      <c r="Q36" s="22" t="str">
        <f t="shared" si="2"/>
        <v/>
      </c>
      <c r="R36" s="22" t="str">
        <f t="shared" si="3"/>
        <v/>
      </c>
      <c r="S36" s="23" t="str">
        <f t="shared" si="4"/>
        <v/>
      </c>
      <c r="T36" s="24" t="str">
        <f t="shared" si="5"/>
        <v/>
      </c>
      <c r="X36" s="13"/>
      <c r="AA36" s="22" t="str">
        <f t="shared" si="6"/>
        <v/>
      </c>
      <c r="AB36" s="22" t="str">
        <f t="shared" si="7"/>
        <v/>
      </c>
      <c r="AC36" s="25" t="str">
        <f t="shared" si="8"/>
        <v/>
      </c>
    </row>
    <row r="37">
      <c r="A37" s="9"/>
      <c r="C37" s="13"/>
      <c r="J37" s="15"/>
      <c r="K37" s="9"/>
      <c r="M37" s="15"/>
      <c r="N37" s="17"/>
      <c r="O37" s="20" t="str">
        <f t="shared" si="0"/>
        <v/>
      </c>
      <c r="P37" s="21" t="str">
        <f t="shared" si="1"/>
        <v/>
      </c>
      <c r="Q37" s="22" t="str">
        <f t="shared" si="2"/>
        <v/>
      </c>
      <c r="R37" s="22" t="str">
        <f t="shared" si="3"/>
        <v/>
      </c>
      <c r="S37" s="23" t="str">
        <f t="shared" si="4"/>
        <v/>
      </c>
      <c r="T37" s="24" t="str">
        <f t="shared" si="5"/>
        <v/>
      </c>
      <c r="X37" s="13"/>
      <c r="AA37" s="22" t="str">
        <f t="shared" si="6"/>
        <v/>
      </c>
      <c r="AB37" s="22" t="str">
        <f t="shared" si="7"/>
        <v/>
      </c>
      <c r="AC37" s="25" t="str">
        <f t="shared" si="8"/>
        <v/>
      </c>
    </row>
    <row r="38">
      <c r="A38" s="9"/>
      <c r="C38" s="13"/>
      <c r="J38" s="15"/>
      <c r="K38" s="9"/>
      <c r="M38" s="15"/>
      <c r="N38" s="17"/>
      <c r="O38" s="20" t="str">
        <f t="shared" si="0"/>
        <v/>
      </c>
      <c r="P38" s="21" t="str">
        <f t="shared" si="1"/>
        <v/>
      </c>
      <c r="Q38" s="22" t="str">
        <f t="shared" si="2"/>
        <v/>
      </c>
      <c r="R38" s="22" t="str">
        <f t="shared" si="3"/>
        <v/>
      </c>
      <c r="S38" s="23" t="str">
        <f t="shared" si="4"/>
        <v/>
      </c>
      <c r="T38" s="24" t="str">
        <f t="shared" si="5"/>
        <v/>
      </c>
      <c r="X38" s="13"/>
      <c r="AA38" s="22" t="str">
        <f t="shared" si="6"/>
        <v/>
      </c>
      <c r="AB38" s="22" t="str">
        <f t="shared" si="7"/>
        <v/>
      </c>
      <c r="AC38" s="25" t="str">
        <f t="shared" si="8"/>
        <v/>
      </c>
    </row>
    <row r="39">
      <c r="A39" s="9"/>
      <c r="C39" s="13"/>
      <c r="J39" s="15"/>
      <c r="K39" s="9"/>
      <c r="M39" s="15"/>
      <c r="N39" s="17"/>
      <c r="O39" s="20" t="str">
        <f t="shared" si="0"/>
        <v/>
      </c>
      <c r="P39" s="21" t="str">
        <f t="shared" si="1"/>
        <v/>
      </c>
      <c r="Q39" s="22" t="str">
        <f t="shared" si="2"/>
        <v/>
      </c>
      <c r="R39" s="22" t="str">
        <f t="shared" si="3"/>
        <v/>
      </c>
      <c r="S39" s="23" t="str">
        <f t="shared" si="4"/>
        <v/>
      </c>
      <c r="T39" s="24" t="str">
        <f t="shared" si="5"/>
        <v/>
      </c>
      <c r="X39" s="13"/>
      <c r="AA39" s="22" t="str">
        <f t="shared" si="6"/>
        <v/>
      </c>
      <c r="AB39" s="22" t="str">
        <f t="shared" si="7"/>
        <v/>
      </c>
      <c r="AC39" s="25" t="str">
        <f t="shared" si="8"/>
        <v/>
      </c>
    </row>
    <row r="40">
      <c r="A40" s="9"/>
      <c r="C40" s="13"/>
      <c r="J40" s="15"/>
      <c r="K40" s="9"/>
      <c r="M40" s="15"/>
      <c r="N40" s="17"/>
      <c r="O40" s="20" t="str">
        <f t="shared" si="0"/>
        <v/>
      </c>
      <c r="P40" s="21" t="str">
        <f t="shared" si="1"/>
        <v/>
      </c>
      <c r="Q40" s="22" t="str">
        <f t="shared" si="2"/>
        <v/>
      </c>
      <c r="R40" s="22" t="str">
        <f t="shared" si="3"/>
        <v/>
      </c>
      <c r="S40" s="23" t="str">
        <f t="shared" si="4"/>
        <v/>
      </c>
      <c r="T40" s="24" t="str">
        <f t="shared" si="5"/>
        <v/>
      </c>
      <c r="X40" s="13"/>
      <c r="AA40" s="22" t="str">
        <f t="shared" si="6"/>
        <v/>
      </c>
      <c r="AB40" s="22" t="str">
        <f t="shared" si="7"/>
        <v/>
      </c>
      <c r="AC40" s="25" t="str">
        <f t="shared" si="8"/>
        <v/>
      </c>
    </row>
    <row r="41">
      <c r="A41" s="9"/>
      <c r="C41" s="13"/>
      <c r="J41" s="15"/>
      <c r="K41" s="9"/>
      <c r="M41" s="15"/>
      <c r="N41" s="17"/>
      <c r="O41" s="20" t="str">
        <f t="shared" si="0"/>
        <v/>
      </c>
      <c r="P41" s="21" t="str">
        <f t="shared" si="1"/>
        <v/>
      </c>
      <c r="Q41" s="22" t="str">
        <f t="shared" si="2"/>
        <v/>
      </c>
      <c r="R41" s="22" t="str">
        <f t="shared" si="3"/>
        <v/>
      </c>
      <c r="S41" s="23" t="str">
        <f t="shared" si="4"/>
        <v/>
      </c>
      <c r="T41" s="24" t="str">
        <f t="shared" si="5"/>
        <v/>
      </c>
      <c r="X41" s="13"/>
      <c r="AA41" s="22" t="str">
        <f t="shared" si="6"/>
        <v/>
      </c>
      <c r="AB41" s="22" t="str">
        <f t="shared" si="7"/>
        <v/>
      </c>
      <c r="AC41" s="25" t="str">
        <f t="shared" si="8"/>
        <v/>
      </c>
    </row>
    <row r="42">
      <c r="A42" s="9"/>
      <c r="C42" s="13"/>
      <c r="J42" s="15"/>
      <c r="K42" s="9"/>
      <c r="M42" s="15"/>
      <c r="N42" s="17"/>
      <c r="O42" s="20" t="str">
        <f t="shared" si="0"/>
        <v/>
      </c>
      <c r="P42" s="21" t="str">
        <f t="shared" si="1"/>
        <v/>
      </c>
      <c r="Q42" s="22" t="str">
        <f t="shared" si="2"/>
        <v/>
      </c>
      <c r="R42" s="22" t="str">
        <f t="shared" si="3"/>
        <v/>
      </c>
      <c r="S42" s="23" t="str">
        <f t="shared" si="4"/>
        <v/>
      </c>
      <c r="T42" s="24" t="str">
        <f t="shared" si="5"/>
        <v/>
      </c>
      <c r="X42" s="13"/>
      <c r="AA42" s="22" t="str">
        <f t="shared" si="6"/>
        <v/>
      </c>
      <c r="AB42" s="22" t="str">
        <f t="shared" si="7"/>
        <v/>
      </c>
      <c r="AC42" s="25" t="str">
        <f t="shared" si="8"/>
        <v/>
      </c>
    </row>
    <row r="43">
      <c r="A43" s="9"/>
      <c r="C43" s="13"/>
      <c r="J43" s="15"/>
      <c r="K43" s="9"/>
      <c r="M43" s="15"/>
      <c r="N43" s="17"/>
      <c r="O43" s="20" t="str">
        <f t="shared" si="0"/>
        <v/>
      </c>
      <c r="P43" s="21" t="str">
        <f t="shared" si="1"/>
        <v/>
      </c>
      <c r="Q43" s="22" t="str">
        <f t="shared" si="2"/>
        <v/>
      </c>
      <c r="R43" s="22" t="str">
        <f t="shared" si="3"/>
        <v/>
      </c>
      <c r="S43" s="23" t="str">
        <f t="shared" si="4"/>
        <v/>
      </c>
      <c r="T43" s="24" t="str">
        <f t="shared" si="5"/>
        <v/>
      </c>
      <c r="X43" s="13"/>
      <c r="AA43" s="22" t="str">
        <f t="shared" si="6"/>
        <v/>
      </c>
      <c r="AB43" s="22" t="str">
        <f t="shared" si="7"/>
        <v/>
      </c>
      <c r="AC43" s="25" t="str">
        <f t="shared" si="8"/>
        <v/>
      </c>
    </row>
    <row r="44">
      <c r="A44" s="9"/>
      <c r="C44" s="13"/>
      <c r="J44" s="15"/>
      <c r="K44" s="9"/>
      <c r="M44" s="15"/>
      <c r="N44" s="17"/>
      <c r="O44" s="20" t="str">
        <f t="shared" si="0"/>
        <v/>
      </c>
      <c r="P44" s="21" t="str">
        <f t="shared" si="1"/>
        <v/>
      </c>
      <c r="Q44" s="22" t="str">
        <f t="shared" si="2"/>
        <v/>
      </c>
      <c r="R44" s="22" t="str">
        <f t="shared" si="3"/>
        <v/>
      </c>
      <c r="S44" s="23" t="str">
        <f t="shared" si="4"/>
        <v/>
      </c>
      <c r="T44" s="24" t="str">
        <f t="shared" si="5"/>
        <v/>
      </c>
      <c r="X44" s="13"/>
      <c r="AA44" s="22" t="str">
        <f t="shared" si="6"/>
        <v/>
      </c>
      <c r="AB44" s="22" t="str">
        <f t="shared" si="7"/>
        <v/>
      </c>
      <c r="AC44" s="25" t="str">
        <f t="shared" si="8"/>
        <v/>
      </c>
    </row>
    <row r="45">
      <c r="A45" s="9"/>
      <c r="C45" s="13"/>
      <c r="J45" s="15"/>
      <c r="K45" s="9"/>
      <c r="M45" s="15"/>
      <c r="N45" s="17"/>
      <c r="O45" s="20" t="str">
        <f t="shared" si="0"/>
        <v/>
      </c>
      <c r="P45" s="21" t="str">
        <f t="shared" si="1"/>
        <v/>
      </c>
      <c r="Q45" s="22" t="str">
        <f t="shared" si="2"/>
        <v/>
      </c>
      <c r="R45" s="22" t="str">
        <f t="shared" si="3"/>
        <v/>
      </c>
      <c r="S45" s="23" t="str">
        <f t="shared" si="4"/>
        <v/>
      </c>
      <c r="T45" s="24" t="str">
        <f t="shared" si="5"/>
        <v/>
      </c>
      <c r="X45" s="13"/>
      <c r="AA45" s="22" t="str">
        <f t="shared" si="6"/>
        <v/>
      </c>
      <c r="AB45" s="22" t="str">
        <f t="shared" si="7"/>
        <v/>
      </c>
      <c r="AC45" s="25" t="str">
        <f t="shared" si="8"/>
        <v/>
      </c>
    </row>
    <row r="46">
      <c r="A46" s="9"/>
      <c r="C46" s="13"/>
      <c r="J46" s="15"/>
      <c r="K46" s="9"/>
      <c r="M46" s="15"/>
      <c r="N46" s="17"/>
      <c r="O46" s="20" t="str">
        <f t="shared" si="0"/>
        <v/>
      </c>
      <c r="P46" s="21" t="str">
        <f t="shared" si="1"/>
        <v/>
      </c>
      <c r="Q46" s="22" t="str">
        <f t="shared" si="2"/>
        <v/>
      </c>
      <c r="R46" s="22" t="str">
        <f t="shared" si="3"/>
        <v/>
      </c>
      <c r="S46" s="23" t="str">
        <f t="shared" si="4"/>
        <v/>
      </c>
      <c r="T46" s="24" t="str">
        <f t="shared" si="5"/>
        <v/>
      </c>
      <c r="X46" s="13"/>
      <c r="AA46" s="22" t="str">
        <f t="shared" si="6"/>
        <v/>
      </c>
      <c r="AB46" s="22" t="str">
        <f t="shared" si="7"/>
        <v/>
      </c>
      <c r="AC46" s="25" t="str">
        <f t="shared" si="8"/>
        <v/>
      </c>
    </row>
    <row r="47">
      <c r="A47" s="9"/>
      <c r="C47" s="13"/>
      <c r="J47" s="15"/>
      <c r="K47" s="9"/>
      <c r="M47" s="15"/>
      <c r="N47" s="17"/>
      <c r="O47" s="20" t="str">
        <f t="shared" si="0"/>
        <v/>
      </c>
      <c r="P47" s="21" t="str">
        <f t="shared" si="1"/>
        <v/>
      </c>
      <c r="Q47" s="22" t="str">
        <f t="shared" si="2"/>
        <v/>
      </c>
      <c r="R47" s="22" t="str">
        <f t="shared" si="3"/>
        <v/>
      </c>
      <c r="S47" s="23" t="str">
        <f t="shared" si="4"/>
        <v/>
      </c>
      <c r="T47" s="24" t="str">
        <f t="shared" si="5"/>
        <v/>
      </c>
      <c r="X47" s="13"/>
      <c r="AA47" s="22" t="str">
        <f t="shared" si="6"/>
        <v/>
      </c>
      <c r="AB47" s="22" t="str">
        <f t="shared" si="7"/>
        <v/>
      </c>
      <c r="AC47" s="25" t="str">
        <f t="shared" si="8"/>
        <v/>
      </c>
    </row>
    <row r="48">
      <c r="A48" s="9"/>
      <c r="C48" s="13"/>
      <c r="J48" s="15"/>
      <c r="K48" s="9"/>
      <c r="M48" s="15"/>
      <c r="N48" s="17"/>
      <c r="O48" s="20" t="str">
        <f t="shared" si="0"/>
        <v/>
      </c>
      <c r="P48" s="21" t="str">
        <f t="shared" si="1"/>
        <v/>
      </c>
      <c r="Q48" s="22" t="str">
        <f t="shared" si="2"/>
        <v/>
      </c>
      <c r="R48" s="22" t="str">
        <f t="shared" si="3"/>
        <v/>
      </c>
      <c r="S48" s="23" t="str">
        <f t="shared" si="4"/>
        <v/>
      </c>
      <c r="T48" s="24" t="str">
        <f t="shared" si="5"/>
        <v/>
      </c>
      <c r="X48" s="13"/>
      <c r="AA48" s="22" t="str">
        <f t="shared" si="6"/>
        <v/>
      </c>
      <c r="AB48" s="22" t="str">
        <f t="shared" si="7"/>
        <v/>
      </c>
      <c r="AC48" s="25" t="str">
        <f t="shared" si="8"/>
        <v/>
      </c>
    </row>
    <row r="49">
      <c r="A49" s="9"/>
      <c r="C49" s="13"/>
      <c r="J49" s="15"/>
      <c r="K49" s="9"/>
      <c r="M49" s="15"/>
      <c r="N49" s="17"/>
      <c r="O49" s="20" t="str">
        <f t="shared" si="0"/>
        <v/>
      </c>
      <c r="P49" s="21" t="str">
        <f t="shared" si="1"/>
        <v/>
      </c>
      <c r="Q49" s="22" t="str">
        <f t="shared" si="2"/>
        <v/>
      </c>
      <c r="R49" s="22" t="str">
        <f t="shared" si="3"/>
        <v/>
      </c>
      <c r="S49" s="23" t="str">
        <f t="shared" si="4"/>
        <v/>
      </c>
      <c r="T49" s="24" t="str">
        <f t="shared" si="5"/>
        <v/>
      </c>
      <c r="X49" s="13"/>
      <c r="AA49" s="22" t="str">
        <f t="shared" si="6"/>
        <v/>
      </c>
      <c r="AB49" s="22" t="str">
        <f t="shared" si="7"/>
        <v/>
      </c>
      <c r="AC49" s="25" t="str">
        <f t="shared" si="8"/>
        <v/>
      </c>
    </row>
    <row r="50">
      <c r="A50" s="9"/>
      <c r="C50" s="13"/>
      <c r="J50" s="15"/>
      <c r="K50" s="9"/>
      <c r="M50" s="15"/>
      <c r="N50" s="17"/>
      <c r="O50" s="20" t="str">
        <f t="shared" si="0"/>
        <v/>
      </c>
      <c r="P50" s="21" t="str">
        <f t="shared" si="1"/>
        <v/>
      </c>
      <c r="Q50" s="22" t="str">
        <f t="shared" si="2"/>
        <v/>
      </c>
      <c r="R50" s="22" t="str">
        <f t="shared" si="3"/>
        <v/>
      </c>
      <c r="S50" s="23" t="str">
        <f t="shared" si="4"/>
        <v/>
      </c>
      <c r="T50" s="24" t="str">
        <f t="shared" si="5"/>
        <v/>
      </c>
      <c r="X50" s="13"/>
      <c r="AA50" s="22" t="str">
        <f t="shared" si="6"/>
        <v/>
      </c>
      <c r="AB50" s="22" t="str">
        <f t="shared" si="7"/>
        <v/>
      </c>
      <c r="AC50" s="25" t="str">
        <f t="shared" si="8"/>
        <v/>
      </c>
    </row>
    <row r="51">
      <c r="A51" s="9"/>
      <c r="C51" s="13"/>
      <c r="J51" s="15"/>
      <c r="K51" s="9"/>
      <c r="M51" s="15"/>
      <c r="N51" s="17"/>
      <c r="O51" s="20" t="str">
        <f t="shared" si="0"/>
        <v/>
      </c>
      <c r="P51" s="21" t="str">
        <f t="shared" si="1"/>
        <v/>
      </c>
      <c r="Q51" s="22" t="str">
        <f t="shared" si="2"/>
        <v/>
      </c>
      <c r="R51" s="22" t="str">
        <f t="shared" si="3"/>
        <v/>
      </c>
      <c r="S51" s="23" t="str">
        <f t="shared" si="4"/>
        <v/>
      </c>
      <c r="T51" s="24" t="str">
        <f t="shared" si="5"/>
        <v/>
      </c>
      <c r="X51" s="13"/>
      <c r="AA51" s="22" t="str">
        <f t="shared" si="6"/>
        <v/>
      </c>
      <c r="AB51" s="22" t="str">
        <f t="shared" si="7"/>
        <v/>
      </c>
      <c r="AC51" s="25" t="str">
        <f t="shared" si="8"/>
        <v/>
      </c>
    </row>
    <row r="52">
      <c r="A52" s="9"/>
      <c r="C52" s="13"/>
      <c r="J52" s="15"/>
      <c r="K52" s="9"/>
      <c r="M52" s="15"/>
      <c r="N52" s="17"/>
      <c r="O52" s="20" t="str">
        <f t="shared" si="0"/>
        <v/>
      </c>
      <c r="P52" s="21" t="str">
        <f t="shared" si="1"/>
        <v/>
      </c>
      <c r="Q52" s="22" t="str">
        <f t="shared" si="2"/>
        <v/>
      </c>
      <c r="R52" s="22" t="str">
        <f t="shared" si="3"/>
        <v/>
      </c>
      <c r="S52" s="23" t="str">
        <f t="shared" si="4"/>
        <v/>
      </c>
      <c r="T52" s="24" t="str">
        <f t="shared" si="5"/>
        <v/>
      </c>
      <c r="X52" s="13"/>
      <c r="AA52" s="22" t="str">
        <f t="shared" si="6"/>
        <v/>
      </c>
      <c r="AB52" s="22" t="str">
        <f t="shared" si="7"/>
        <v/>
      </c>
      <c r="AC52" s="25" t="str">
        <f t="shared" si="8"/>
        <v/>
      </c>
    </row>
    <row r="53">
      <c r="A53" s="9"/>
      <c r="C53" s="13"/>
      <c r="J53" s="15"/>
      <c r="K53" s="9"/>
      <c r="M53" s="15"/>
      <c r="N53" s="17"/>
      <c r="O53" s="20" t="str">
        <f t="shared" si="0"/>
        <v/>
      </c>
      <c r="P53" s="21" t="str">
        <f t="shared" si="1"/>
        <v/>
      </c>
      <c r="Q53" s="22" t="str">
        <f t="shared" si="2"/>
        <v/>
      </c>
      <c r="R53" s="22" t="str">
        <f t="shared" si="3"/>
        <v/>
      </c>
      <c r="S53" s="23" t="str">
        <f t="shared" si="4"/>
        <v/>
      </c>
      <c r="T53" s="24" t="str">
        <f t="shared" si="5"/>
        <v/>
      </c>
      <c r="X53" s="13"/>
      <c r="AA53" s="22" t="str">
        <f t="shared" si="6"/>
        <v/>
      </c>
      <c r="AB53" s="22" t="str">
        <f t="shared" si="7"/>
        <v/>
      </c>
      <c r="AC53" s="25" t="str">
        <f t="shared" si="8"/>
        <v/>
      </c>
    </row>
    <row r="54">
      <c r="A54" s="9"/>
      <c r="C54" s="13"/>
      <c r="J54" s="15"/>
      <c r="K54" s="9"/>
      <c r="M54" s="15"/>
      <c r="N54" s="17"/>
      <c r="O54" s="20" t="str">
        <f t="shared" si="0"/>
        <v/>
      </c>
      <c r="P54" s="21" t="str">
        <f t="shared" si="1"/>
        <v/>
      </c>
      <c r="Q54" s="22" t="str">
        <f t="shared" si="2"/>
        <v/>
      </c>
      <c r="R54" s="22" t="str">
        <f t="shared" si="3"/>
        <v/>
      </c>
      <c r="S54" s="23" t="str">
        <f t="shared" si="4"/>
        <v/>
      </c>
      <c r="T54" s="24" t="str">
        <f t="shared" si="5"/>
        <v/>
      </c>
      <c r="X54" s="13"/>
      <c r="AA54" s="22" t="str">
        <f t="shared" si="6"/>
        <v/>
      </c>
      <c r="AB54" s="22" t="str">
        <f t="shared" si="7"/>
        <v/>
      </c>
      <c r="AC54" s="25" t="str">
        <f t="shared" si="8"/>
        <v/>
      </c>
    </row>
    <row r="55">
      <c r="A55" s="9"/>
      <c r="C55" s="13"/>
      <c r="J55" s="15"/>
      <c r="K55" s="9"/>
      <c r="M55" s="15"/>
      <c r="N55" s="17"/>
      <c r="O55" s="20" t="str">
        <f t="shared" si="0"/>
        <v/>
      </c>
      <c r="P55" s="21" t="str">
        <f t="shared" si="1"/>
        <v/>
      </c>
      <c r="Q55" s="22" t="str">
        <f t="shared" si="2"/>
        <v/>
      </c>
      <c r="R55" s="22" t="str">
        <f t="shared" si="3"/>
        <v/>
      </c>
      <c r="S55" s="23" t="str">
        <f t="shared" si="4"/>
        <v/>
      </c>
      <c r="T55" s="24" t="str">
        <f t="shared" si="5"/>
        <v/>
      </c>
      <c r="X55" s="13"/>
      <c r="AA55" s="22" t="str">
        <f t="shared" si="6"/>
        <v/>
      </c>
      <c r="AB55" s="22" t="str">
        <f t="shared" si="7"/>
        <v/>
      </c>
      <c r="AC55" s="25" t="str">
        <f t="shared" si="8"/>
        <v/>
      </c>
    </row>
    <row r="56">
      <c r="A56" s="9"/>
      <c r="C56" s="13"/>
      <c r="J56" s="15"/>
      <c r="K56" s="9"/>
      <c r="M56" s="15"/>
      <c r="N56" s="17"/>
      <c r="O56" s="20" t="str">
        <f t="shared" si="0"/>
        <v/>
      </c>
      <c r="P56" s="21" t="str">
        <f t="shared" si="1"/>
        <v/>
      </c>
      <c r="Q56" s="22" t="str">
        <f t="shared" si="2"/>
        <v/>
      </c>
      <c r="R56" s="22" t="str">
        <f t="shared" si="3"/>
        <v/>
      </c>
      <c r="S56" s="23" t="str">
        <f t="shared" si="4"/>
        <v/>
      </c>
      <c r="T56" s="24" t="str">
        <f t="shared" si="5"/>
        <v/>
      </c>
      <c r="X56" s="13"/>
      <c r="AA56" s="22" t="str">
        <f t="shared" si="6"/>
        <v/>
      </c>
      <c r="AB56" s="22" t="str">
        <f t="shared" si="7"/>
        <v/>
      </c>
      <c r="AC56" s="25" t="str">
        <f t="shared" si="8"/>
        <v/>
      </c>
    </row>
    <row r="57">
      <c r="A57" s="9"/>
      <c r="C57" s="13"/>
      <c r="J57" s="15"/>
      <c r="K57" s="9"/>
      <c r="M57" s="15"/>
      <c r="N57" s="17"/>
      <c r="O57" s="20" t="str">
        <f t="shared" si="0"/>
        <v/>
      </c>
      <c r="P57" s="21" t="str">
        <f t="shared" si="1"/>
        <v/>
      </c>
      <c r="Q57" s="22" t="str">
        <f t="shared" si="2"/>
        <v/>
      </c>
      <c r="R57" s="22" t="str">
        <f t="shared" si="3"/>
        <v/>
      </c>
      <c r="S57" s="23" t="str">
        <f t="shared" si="4"/>
        <v/>
      </c>
      <c r="T57" s="24" t="str">
        <f t="shared" si="5"/>
        <v/>
      </c>
      <c r="X57" s="13"/>
      <c r="AA57" s="22" t="str">
        <f t="shared" si="6"/>
        <v/>
      </c>
      <c r="AB57" s="22" t="str">
        <f t="shared" si="7"/>
        <v/>
      </c>
      <c r="AC57" s="25" t="str">
        <f t="shared" si="8"/>
        <v/>
      </c>
    </row>
    <row r="58">
      <c r="A58" s="9"/>
      <c r="C58" s="13"/>
      <c r="J58" s="15"/>
      <c r="K58" s="9"/>
      <c r="M58" s="15"/>
      <c r="N58" s="17"/>
      <c r="O58" s="20" t="str">
        <f t="shared" si="0"/>
        <v/>
      </c>
      <c r="P58" s="21" t="str">
        <f t="shared" si="1"/>
        <v/>
      </c>
      <c r="Q58" s="22" t="str">
        <f t="shared" si="2"/>
        <v/>
      </c>
      <c r="R58" s="22" t="str">
        <f t="shared" si="3"/>
        <v/>
      </c>
      <c r="S58" s="23" t="str">
        <f t="shared" si="4"/>
        <v/>
      </c>
      <c r="T58" s="24" t="str">
        <f t="shared" si="5"/>
        <v/>
      </c>
      <c r="X58" s="13"/>
      <c r="AA58" s="22" t="str">
        <f t="shared" si="6"/>
        <v/>
      </c>
      <c r="AB58" s="22" t="str">
        <f t="shared" si="7"/>
        <v/>
      </c>
      <c r="AC58" s="25" t="str">
        <f t="shared" si="8"/>
        <v/>
      </c>
    </row>
    <row r="59">
      <c r="A59" s="9"/>
      <c r="C59" s="13"/>
      <c r="J59" s="15"/>
      <c r="K59" s="9"/>
      <c r="M59" s="15"/>
      <c r="N59" s="17"/>
      <c r="O59" s="20" t="str">
        <f t="shared" si="0"/>
        <v/>
      </c>
      <c r="P59" s="21" t="str">
        <f t="shared" si="1"/>
        <v/>
      </c>
      <c r="Q59" s="22" t="str">
        <f t="shared" si="2"/>
        <v/>
      </c>
      <c r="R59" s="22" t="str">
        <f t="shared" si="3"/>
        <v/>
      </c>
      <c r="S59" s="23" t="str">
        <f t="shared" si="4"/>
        <v/>
      </c>
      <c r="T59" s="24" t="str">
        <f t="shared" si="5"/>
        <v/>
      </c>
      <c r="X59" s="13"/>
      <c r="AA59" s="22" t="str">
        <f t="shared" si="6"/>
        <v/>
      </c>
      <c r="AB59" s="22" t="str">
        <f t="shared" si="7"/>
        <v/>
      </c>
      <c r="AC59" s="25" t="str">
        <f t="shared" si="8"/>
        <v/>
      </c>
    </row>
    <row r="60">
      <c r="A60" s="9"/>
      <c r="C60" s="13"/>
      <c r="J60" s="15"/>
      <c r="K60" s="9"/>
      <c r="M60" s="15"/>
      <c r="N60" s="17"/>
      <c r="O60" s="20" t="str">
        <f t="shared" si="0"/>
        <v/>
      </c>
      <c r="P60" s="21" t="str">
        <f t="shared" si="1"/>
        <v/>
      </c>
      <c r="Q60" s="22" t="str">
        <f t="shared" si="2"/>
        <v/>
      </c>
      <c r="R60" s="22" t="str">
        <f t="shared" si="3"/>
        <v/>
      </c>
      <c r="S60" s="23" t="str">
        <f t="shared" si="4"/>
        <v/>
      </c>
      <c r="T60" s="24" t="str">
        <f t="shared" si="5"/>
        <v/>
      </c>
      <c r="X60" s="13"/>
      <c r="AA60" s="22" t="str">
        <f t="shared" si="6"/>
        <v/>
      </c>
      <c r="AB60" s="22" t="str">
        <f t="shared" si="7"/>
        <v/>
      </c>
      <c r="AC60" s="25" t="str">
        <f t="shared" si="8"/>
        <v/>
      </c>
    </row>
    <row r="61">
      <c r="A61" s="9"/>
      <c r="C61" s="13"/>
      <c r="J61" s="15"/>
      <c r="K61" s="9"/>
      <c r="M61" s="15"/>
      <c r="N61" s="17"/>
      <c r="O61" s="20" t="str">
        <f t="shared" si="0"/>
        <v/>
      </c>
      <c r="P61" s="21" t="str">
        <f t="shared" si="1"/>
        <v/>
      </c>
      <c r="Q61" s="22" t="str">
        <f t="shared" si="2"/>
        <v/>
      </c>
      <c r="R61" s="22" t="str">
        <f t="shared" si="3"/>
        <v/>
      </c>
      <c r="S61" s="23" t="str">
        <f t="shared" si="4"/>
        <v/>
      </c>
      <c r="T61" s="24" t="str">
        <f t="shared" si="5"/>
        <v/>
      </c>
      <c r="X61" s="13"/>
      <c r="AA61" s="22" t="str">
        <f t="shared" si="6"/>
        <v/>
      </c>
      <c r="AB61" s="22" t="str">
        <f t="shared" si="7"/>
        <v/>
      </c>
      <c r="AC61" s="25" t="str">
        <f t="shared" si="8"/>
        <v/>
      </c>
    </row>
    <row r="62">
      <c r="A62" s="9"/>
      <c r="C62" s="13"/>
      <c r="J62" s="15"/>
      <c r="K62" s="9"/>
      <c r="M62" s="15"/>
      <c r="N62" s="17"/>
      <c r="O62" s="20" t="str">
        <f t="shared" si="0"/>
        <v/>
      </c>
      <c r="P62" s="21" t="str">
        <f t="shared" si="1"/>
        <v/>
      </c>
      <c r="Q62" s="22" t="str">
        <f t="shared" si="2"/>
        <v/>
      </c>
      <c r="R62" s="22" t="str">
        <f t="shared" si="3"/>
        <v/>
      </c>
      <c r="S62" s="23" t="str">
        <f t="shared" si="4"/>
        <v/>
      </c>
      <c r="T62" s="24" t="str">
        <f t="shared" si="5"/>
        <v/>
      </c>
      <c r="X62" s="13"/>
      <c r="AA62" s="22" t="str">
        <f t="shared" si="6"/>
        <v/>
      </c>
      <c r="AB62" s="22" t="str">
        <f t="shared" si="7"/>
        <v/>
      </c>
      <c r="AC62" s="25" t="str">
        <f t="shared" si="8"/>
        <v/>
      </c>
    </row>
    <row r="63">
      <c r="A63" s="9"/>
      <c r="C63" s="13"/>
      <c r="J63" s="15"/>
      <c r="K63" s="9"/>
      <c r="M63" s="15"/>
      <c r="N63" s="17"/>
      <c r="O63" s="20" t="str">
        <f t="shared" si="0"/>
        <v/>
      </c>
      <c r="P63" s="21" t="str">
        <f t="shared" si="1"/>
        <v/>
      </c>
      <c r="Q63" s="22" t="str">
        <f t="shared" si="2"/>
        <v/>
      </c>
      <c r="R63" s="22" t="str">
        <f t="shared" si="3"/>
        <v/>
      </c>
      <c r="S63" s="23" t="str">
        <f t="shared" si="4"/>
        <v/>
      </c>
      <c r="T63" s="24" t="str">
        <f t="shared" si="5"/>
        <v/>
      </c>
      <c r="X63" s="13"/>
      <c r="AA63" s="22" t="str">
        <f t="shared" si="6"/>
        <v/>
      </c>
      <c r="AB63" s="22" t="str">
        <f t="shared" si="7"/>
        <v/>
      </c>
      <c r="AC63" s="25" t="str">
        <f t="shared" si="8"/>
        <v/>
      </c>
    </row>
    <row r="64">
      <c r="A64" s="9"/>
      <c r="C64" s="13"/>
      <c r="J64" s="15"/>
      <c r="K64" s="9"/>
      <c r="M64" s="15"/>
      <c r="N64" s="17"/>
      <c r="O64" s="20" t="str">
        <f t="shared" si="0"/>
        <v/>
      </c>
      <c r="P64" s="21" t="str">
        <f t="shared" si="1"/>
        <v/>
      </c>
      <c r="Q64" s="22" t="str">
        <f t="shared" si="2"/>
        <v/>
      </c>
      <c r="R64" s="22" t="str">
        <f t="shared" si="3"/>
        <v/>
      </c>
      <c r="S64" s="23" t="str">
        <f t="shared" si="4"/>
        <v/>
      </c>
      <c r="T64" s="24" t="str">
        <f t="shared" si="5"/>
        <v/>
      </c>
      <c r="X64" s="13"/>
      <c r="AA64" s="22" t="str">
        <f t="shared" si="6"/>
        <v/>
      </c>
      <c r="AB64" s="22" t="str">
        <f t="shared" si="7"/>
        <v/>
      </c>
      <c r="AC64" s="25" t="str">
        <f t="shared" si="8"/>
        <v/>
      </c>
    </row>
    <row r="65">
      <c r="A65" s="9"/>
      <c r="C65" s="13"/>
      <c r="J65" s="15"/>
      <c r="K65" s="9"/>
      <c r="M65" s="15"/>
      <c r="N65" s="17"/>
      <c r="O65" s="20" t="str">
        <f t="shared" si="0"/>
        <v/>
      </c>
      <c r="P65" s="21" t="str">
        <f t="shared" si="1"/>
        <v/>
      </c>
      <c r="Q65" s="22" t="str">
        <f t="shared" si="2"/>
        <v/>
      </c>
      <c r="R65" s="22" t="str">
        <f t="shared" si="3"/>
        <v/>
      </c>
      <c r="S65" s="23" t="str">
        <f t="shared" si="4"/>
        <v/>
      </c>
      <c r="T65" s="24" t="str">
        <f t="shared" si="5"/>
        <v/>
      </c>
      <c r="X65" s="13"/>
      <c r="AA65" s="22" t="str">
        <f t="shared" si="6"/>
        <v/>
      </c>
      <c r="AB65" s="22" t="str">
        <f t="shared" si="7"/>
        <v/>
      </c>
      <c r="AC65" s="25" t="str">
        <f t="shared" si="8"/>
        <v/>
      </c>
    </row>
    <row r="66">
      <c r="A66" s="9"/>
      <c r="C66" s="13"/>
      <c r="J66" s="15"/>
      <c r="K66" s="9"/>
      <c r="M66" s="15"/>
      <c r="N66" s="17"/>
      <c r="O66" s="20" t="str">
        <f t="shared" si="0"/>
        <v/>
      </c>
      <c r="P66" s="21" t="str">
        <f t="shared" si="1"/>
        <v/>
      </c>
      <c r="Q66" s="22" t="str">
        <f t="shared" si="2"/>
        <v/>
      </c>
      <c r="R66" s="22" t="str">
        <f t="shared" si="3"/>
        <v/>
      </c>
      <c r="S66" s="23" t="str">
        <f t="shared" si="4"/>
        <v/>
      </c>
      <c r="T66" s="24" t="str">
        <f t="shared" si="5"/>
        <v/>
      </c>
      <c r="X66" s="13"/>
      <c r="AA66" s="22" t="str">
        <f t="shared" si="6"/>
        <v/>
      </c>
      <c r="AB66" s="22" t="str">
        <f t="shared" si="7"/>
        <v/>
      </c>
      <c r="AC66" s="25" t="str">
        <f t="shared" si="8"/>
        <v/>
      </c>
    </row>
    <row r="67">
      <c r="A67" s="9"/>
      <c r="C67" s="13"/>
      <c r="J67" s="15"/>
      <c r="K67" s="9"/>
      <c r="M67" s="15"/>
      <c r="N67" s="17"/>
      <c r="O67" s="20" t="str">
        <f t="shared" si="0"/>
        <v/>
      </c>
      <c r="P67" s="21" t="str">
        <f t="shared" si="1"/>
        <v/>
      </c>
      <c r="Q67" s="22" t="str">
        <f t="shared" si="2"/>
        <v/>
      </c>
      <c r="R67" s="22" t="str">
        <f t="shared" si="3"/>
        <v/>
      </c>
      <c r="S67" s="23" t="str">
        <f t="shared" si="4"/>
        <v/>
      </c>
      <c r="T67" s="24" t="str">
        <f t="shared" si="5"/>
        <v/>
      </c>
      <c r="X67" s="13"/>
      <c r="AA67" s="22" t="str">
        <f t="shared" si="6"/>
        <v/>
      </c>
      <c r="AB67" s="22" t="str">
        <f t="shared" si="7"/>
        <v/>
      </c>
      <c r="AC67" s="25" t="str">
        <f t="shared" si="8"/>
        <v/>
      </c>
    </row>
    <row r="68">
      <c r="A68" s="9"/>
      <c r="C68" s="13"/>
      <c r="J68" s="15"/>
      <c r="K68" s="9"/>
      <c r="M68" s="15"/>
      <c r="N68" s="17"/>
      <c r="O68" s="20" t="str">
        <f t="shared" si="0"/>
        <v/>
      </c>
      <c r="P68" s="21" t="str">
        <f t="shared" si="1"/>
        <v/>
      </c>
      <c r="Q68" s="22" t="str">
        <f t="shared" si="2"/>
        <v/>
      </c>
      <c r="R68" s="22" t="str">
        <f t="shared" si="3"/>
        <v/>
      </c>
      <c r="S68" s="23" t="str">
        <f t="shared" si="4"/>
        <v/>
      </c>
      <c r="T68" s="24" t="str">
        <f t="shared" si="5"/>
        <v/>
      </c>
      <c r="X68" s="13"/>
      <c r="AA68" s="22" t="str">
        <f t="shared" si="6"/>
        <v/>
      </c>
      <c r="AB68" s="22" t="str">
        <f t="shared" si="7"/>
        <v/>
      </c>
      <c r="AC68" s="25" t="str">
        <f t="shared" si="8"/>
        <v/>
      </c>
    </row>
    <row r="69">
      <c r="A69" s="9"/>
      <c r="C69" s="13"/>
      <c r="J69" s="15"/>
      <c r="K69" s="9"/>
      <c r="M69" s="15"/>
      <c r="N69" s="17"/>
      <c r="O69" s="20" t="str">
        <f t="shared" si="0"/>
        <v/>
      </c>
      <c r="P69" s="21" t="str">
        <f t="shared" si="1"/>
        <v/>
      </c>
      <c r="Q69" s="22" t="str">
        <f t="shared" si="2"/>
        <v/>
      </c>
      <c r="R69" s="22" t="str">
        <f t="shared" si="3"/>
        <v/>
      </c>
      <c r="S69" s="23" t="str">
        <f t="shared" si="4"/>
        <v/>
      </c>
      <c r="T69" s="24" t="str">
        <f t="shared" si="5"/>
        <v/>
      </c>
      <c r="X69" s="13"/>
      <c r="AA69" s="22" t="str">
        <f t="shared" si="6"/>
        <v/>
      </c>
      <c r="AB69" s="22" t="str">
        <f t="shared" si="7"/>
        <v/>
      </c>
      <c r="AC69" s="25" t="str">
        <f t="shared" si="8"/>
        <v/>
      </c>
    </row>
    <row r="70">
      <c r="A70" s="9"/>
      <c r="C70" s="13"/>
      <c r="J70" s="15"/>
      <c r="K70" s="9"/>
      <c r="M70" s="15"/>
      <c r="N70" s="17"/>
      <c r="O70" s="20" t="str">
        <f t="shared" si="0"/>
        <v/>
      </c>
      <c r="P70" s="21" t="str">
        <f t="shared" si="1"/>
        <v/>
      </c>
      <c r="Q70" s="22" t="str">
        <f t="shared" si="2"/>
        <v/>
      </c>
      <c r="R70" s="22" t="str">
        <f t="shared" si="3"/>
        <v/>
      </c>
      <c r="S70" s="23" t="str">
        <f t="shared" si="4"/>
        <v/>
      </c>
      <c r="T70" s="24" t="str">
        <f t="shared" si="5"/>
        <v/>
      </c>
      <c r="X70" s="13"/>
      <c r="AA70" s="22" t="str">
        <f t="shared" si="6"/>
        <v/>
      </c>
      <c r="AB70" s="22" t="str">
        <f t="shared" si="7"/>
        <v/>
      </c>
      <c r="AC70" s="25" t="str">
        <f t="shared" si="8"/>
        <v/>
      </c>
    </row>
    <row r="71">
      <c r="A71" s="9"/>
      <c r="C71" s="13"/>
      <c r="J71" s="15"/>
      <c r="K71" s="9"/>
      <c r="M71" s="15"/>
      <c r="N71" s="17"/>
      <c r="O71" s="20" t="str">
        <f t="shared" si="0"/>
        <v/>
      </c>
      <c r="P71" s="21" t="str">
        <f t="shared" si="1"/>
        <v/>
      </c>
      <c r="Q71" s="22" t="str">
        <f t="shared" si="2"/>
        <v/>
      </c>
      <c r="R71" s="22" t="str">
        <f t="shared" si="3"/>
        <v/>
      </c>
      <c r="S71" s="23" t="str">
        <f t="shared" si="4"/>
        <v/>
      </c>
      <c r="T71" s="24" t="str">
        <f t="shared" si="5"/>
        <v/>
      </c>
      <c r="X71" s="13"/>
      <c r="AA71" s="22" t="str">
        <f t="shared" si="6"/>
        <v/>
      </c>
      <c r="AB71" s="22" t="str">
        <f t="shared" si="7"/>
        <v/>
      </c>
      <c r="AC71" s="25" t="str">
        <f t="shared" si="8"/>
        <v/>
      </c>
    </row>
    <row r="72">
      <c r="A72" s="9"/>
      <c r="C72" s="13"/>
      <c r="J72" s="15"/>
      <c r="K72" s="9"/>
      <c r="M72" s="15"/>
      <c r="N72" s="17"/>
      <c r="O72" s="20" t="str">
        <f t="shared" si="0"/>
        <v/>
      </c>
      <c r="P72" s="21" t="str">
        <f t="shared" si="1"/>
        <v/>
      </c>
      <c r="Q72" s="22" t="str">
        <f t="shared" si="2"/>
        <v/>
      </c>
      <c r="R72" s="22" t="str">
        <f t="shared" si="3"/>
        <v/>
      </c>
      <c r="S72" s="23" t="str">
        <f t="shared" si="4"/>
        <v/>
      </c>
      <c r="T72" s="24" t="str">
        <f t="shared" si="5"/>
        <v/>
      </c>
      <c r="X72" s="13"/>
      <c r="AA72" s="22" t="str">
        <f t="shared" si="6"/>
        <v/>
      </c>
      <c r="AB72" s="22" t="str">
        <f t="shared" si="7"/>
        <v/>
      </c>
      <c r="AC72" s="25" t="str">
        <f t="shared" si="8"/>
        <v/>
      </c>
    </row>
    <row r="73">
      <c r="A73" s="9"/>
      <c r="C73" s="13"/>
      <c r="J73" s="15"/>
      <c r="K73" s="9"/>
      <c r="M73" s="15"/>
      <c r="N73" s="17"/>
      <c r="O73" s="20" t="str">
        <f t="shared" si="0"/>
        <v/>
      </c>
      <c r="P73" s="21" t="str">
        <f t="shared" si="1"/>
        <v/>
      </c>
      <c r="Q73" s="22" t="str">
        <f t="shared" si="2"/>
        <v/>
      </c>
      <c r="R73" s="22" t="str">
        <f t="shared" si="3"/>
        <v/>
      </c>
      <c r="S73" s="23" t="str">
        <f t="shared" si="4"/>
        <v/>
      </c>
      <c r="T73" s="24" t="str">
        <f t="shared" si="5"/>
        <v/>
      </c>
      <c r="X73" s="13"/>
      <c r="AA73" s="22" t="str">
        <f t="shared" si="6"/>
        <v/>
      </c>
      <c r="AB73" s="22" t="str">
        <f t="shared" si="7"/>
        <v/>
      </c>
      <c r="AC73" s="25" t="str">
        <f t="shared" si="8"/>
        <v/>
      </c>
    </row>
    <row r="74">
      <c r="A74" s="9"/>
      <c r="C74" s="13"/>
      <c r="J74" s="15"/>
      <c r="K74" s="9"/>
      <c r="M74" s="15"/>
      <c r="N74" s="17"/>
      <c r="O74" s="20" t="str">
        <f t="shared" si="0"/>
        <v/>
      </c>
      <c r="P74" s="21" t="str">
        <f t="shared" si="1"/>
        <v/>
      </c>
      <c r="Q74" s="22" t="str">
        <f t="shared" si="2"/>
        <v/>
      </c>
      <c r="R74" s="22" t="str">
        <f t="shared" si="3"/>
        <v/>
      </c>
      <c r="S74" s="23" t="str">
        <f t="shared" si="4"/>
        <v/>
      </c>
      <c r="T74" s="24" t="str">
        <f t="shared" si="5"/>
        <v/>
      </c>
      <c r="X74" s="13"/>
      <c r="AA74" s="22" t="str">
        <f t="shared" si="6"/>
        <v/>
      </c>
      <c r="AB74" s="22" t="str">
        <f t="shared" si="7"/>
        <v/>
      </c>
      <c r="AC74" s="25" t="str">
        <f t="shared" si="8"/>
        <v/>
      </c>
    </row>
    <row r="75">
      <c r="A75" s="9"/>
      <c r="C75" s="13"/>
      <c r="J75" s="15"/>
      <c r="K75" s="9"/>
      <c r="M75" s="15"/>
      <c r="N75" s="17"/>
      <c r="O75" s="20" t="str">
        <f t="shared" si="0"/>
        <v/>
      </c>
      <c r="P75" s="21" t="str">
        <f t="shared" si="1"/>
        <v/>
      </c>
      <c r="Q75" s="22" t="str">
        <f t="shared" si="2"/>
        <v/>
      </c>
      <c r="R75" s="22" t="str">
        <f t="shared" si="3"/>
        <v/>
      </c>
      <c r="S75" s="23" t="str">
        <f t="shared" si="4"/>
        <v/>
      </c>
      <c r="T75" s="24" t="str">
        <f t="shared" si="5"/>
        <v/>
      </c>
      <c r="X75" s="13"/>
      <c r="AA75" s="22" t="str">
        <f t="shared" si="6"/>
        <v/>
      </c>
      <c r="AB75" s="22" t="str">
        <f t="shared" si="7"/>
        <v/>
      </c>
      <c r="AC75" s="25" t="str">
        <f t="shared" si="8"/>
        <v/>
      </c>
    </row>
    <row r="76">
      <c r="A76" s="9"/>
      <c r="C76" s="13"/>
      <c r="J76" s="15"/>
      <c r="K76" s="9"/>
      <c r="M76" s="15"/>
      <c r="N76" s="17"/>
      <c r="O76" s="20" t="str">
        <f t="shared" si="0"/>
        <v/>
      </c>
      <c r="P76" s="21" t="str">
        <f t="shared" si="1"/>
        <v/>
      </c>
      <c r="Q76" s="22" t="str">
        <f t="shared" si="2"/>
        <v/>
      </c>
      <c r="R76" s="22" t="str">
        <f t="shared" si="3"/>
        <v/>
      </c>
      <c r="S76" s="23" t="str">
        <f t="shared" si="4"/>
        <v/>
      </c>
      <c r="T76" s="24" t="str">
        <f t="shared" si="5"/>
        <v/>
      </c>
      <c r="X76" s="13"/>
      <c r="AA76" s="22" t="str">
        <f t="shared" si="6"/>
        <v/>
      </c>
      <c r="AB76" s="22" t="str">
        <f t="shared" si="7"/>
        <v/>
      </c>
      <c r="AC76" s="25" t="str">
        <f t="shared" si="8"/>
        <v/>
      </c>
    </row>
    <row r="77">
      <c r="A77" s="9"/>
      <c r="C77" s="13"/>
      <c r="J77" s="15"/>
      <c r="K77" s="9"/>
      <c r="M77" s="15"/>
      <c r="N77" s="17"/>
      <c r="O77" s="20" t="str">
        <f t="shared" si="0"/>
        <v/>
      </c>
      <c r="P77" s="21" t="str">
        <f t="shared" si="1"/>
        <v/>
      </c>
      <c r="Q77" s="22" t="str">
        <f t="shared" si="2"/>
        <v/>
      </c>
      <c r="R77" s="22" t="str">
        <f t="shared" si="3"/>
        <v/>
      </c>
      <c r="S77" s="23" t="str">
        <f t="shared" si="4"/>
        <v/>
      </c>
      <c r="T77" s="24" t="str">
        <f t="shared" si="5"/>
        <v/>
      </c>
      <c r="X77" s="13"/>
      <c r="AA77" s="22" t="str">
        <f t="shared" si="6"/>
        <v/>
      </c>
      <c r="AB77" s="22" t="str">
        <f t="shared" si="7"/>
        <v/>
      </c>
      <c r="AC77" s="25" t="str">
        <f t="shared" si="8"/>
        <v/>
      </c>
    </row>
    <row r="78">
      <c r="A78" s="9"/>
      <c r="C78" s="13"/>
      <c r="J78" s="15"/>
      <c r="K78" s="9"/>
      <c r="M78" s="15"/>
      <c r="N78" s="17"/>
      <c r="O78" s="20" t="str">
        <f t="shared" si="0"/>
        <v/>
      </c>
      <c r="P78" s="21" t="str">
        <f t="shared" si="1"/>
        <v/>
      </c>
      <c r="Q78" s="22" t="str">
        <f t="shared" si="2"/>
        <v/>
      </c>
      <c r="R78" s="22" t="str">
        <f t="shared" si="3"/>
        <v/>
      </c>
      <c r="S78" s="23" t="str">
        <f t="shared" si="4"/>
        <v/>
      </c>
      <c r="T78" s="24" t="str">
        <f t="shared" si="5"/>
        <v/>
      </c>
      <c r="X78" s="13"/>
      <c r="AA78" s="22" t="str">
        <f t="shared" si="6"/>
        <v/>
      </c>
      <c r="AB78" s="22" t="str">
        <f t="shared" si="7"/>
        <v/>
      </c>
      <c r="AC78" s="25" t="str">
        <f t="shared" si="8"/>
        <v/>
      </c>
    </row>
    <row r="79">
      <c r="A79" s="9"/>
      <c r="C79" s="13"/>
      <c r="J79" s="15"/>
      <c r="K79" s="9"/>
      <c r="M79" s="15"/>
      <c r="N79" s="17"/>
      <c r="O79" s="20" t="str">
        <f t="shared" si="0"/>
        <v/>
      </c>
      <c r="P79" s="21" t="str">
        <f t="shared" si="1"/>
        <v/>
      </c>
      <c r="Q79" s="22" t="str">
        <f t="shared" si="2"/>
        <v/>
      </c>
      <c r="R79" s="22" t="str">
        <f t="shared" si="3"/>
        <v/>
      </c>
      <c r="S79" s="23" t="str">
        <f t="shared" si="4"/>
        <v/>
      </c>
      <c r="T79" s="24" t="str">
        <f t="shared" si="5"/>
        <v/>
      </c>
      <c r="X79" s="13"/>
      <c r="AA79" s="22" t="str">
        <f t="shared" si="6"/>
        <v/>
      </c>
      <c r="AB79" s="22" t="str">
        <f t="shared" si="7"/>
        <v/>
      </c>
      <c r="AC79" s="25" t="str">
        <f t="shared" si="8"/>
        <v/>
      </c>
    </row>
    <row r="80">
      <c r="A80" s="9"/>
      <c r="C80" s="13"/>
      <c r="J80" s="15"/>
      <c r="K80" s="9"/>
      <c r="M80" s="15"/>
      <c r="N80" s="17"/>
      <c r="O80" s="20" t="str">
        <f t="shared" si="0"/>
        <v/>
      </c>
      <c r="P80" s="21" t="str">
        <f t="shared" si="1"/>
        <v/>
      </c>
      <c r="Q80" s="22" t="str">
        <f t="shared" si="2"/>
        <v/>
      </c>
      <c r="R80" s="22" t="str">
        <f t="shared" si="3"/>
        <v/>
      </c>
      <c r="S80" s="23" t="str">
        <f t="shared" si="4"/>
        <v/>
      </c>
      <c r="T80" s="24" t="str">
        <f t="shared" si="5"/>
        <v/>
      </c>
      <c r="X80" s="13"/>
      <c r="AA80" s="22" t="str">
        <f t="shared" si="6"/>
        <v/>
      </c>
      <c r="AB80" s="22" t="str">
        <f t="shared" si="7"/>
        <v/>
      </c>
      <c r="AC80" s="25" t="str">
        <f t="shared" si="8"/>
        <v/>
      </c>
    </row>
    <row r="81">
      <c r="A81" s="9"/>
      <c r="C81" s="13"/>
      <c r="J81" s="15"/>
      <c r="K81" s="9"/>
      <c r="M81" s="15"/>
      <c r="N81" s="17"/>
      <c r="O81" s="20" t="str">
        <f t="shared" si="0"/>
        <v/>
      </c>
      <c r="P81" s="21" t="str">
        <f t="shared" si="1"/>
        <v/>
      </c>
      <c r="Q81" s="22" t="str">
        <f t="shared" si="2"/>
        <v/>
      </c>
      <c r="R81" s="22" t="str">
        <f t="shared" si="3"/>
        <v/>
      </c>
      <c r="S81" s="23" t="str">
        <f t="shared" si="4"/>
        <v/>
      </c>
      <c r="T81" s="24" t="str">
        <f t="shared" si="5"/>
        <v/>
      </c>
      <c r="X81" s="13"/>
      <c r="AA81" s="22" t="str">
        <f t="shared" si="6"/>
        <v/>
      </c>
      <c r="AB81" s="22" t="str">
        <f t="shared" si="7"/>
        <v/>
      </c>
      <c r="AC81" s="25" t="str">
        <f t="shared" si="8"/>
        <v/>
      </c>
    </row>
    <row r="82">
      <c r="A82" s="9"/>
      <c r="C82" s="13"/>
      <c r="J82" s="15"/>
      <c r="K82" s="9"/>
      <c r="M82" s="15"/>
      <c r="N82" s="17"/>
      <c r="O82" s="20" t="str">
        <f t="shared" si="0"/>
        <v/>
      </c>
      <c r="P82" s="21" t="str">
        <f t="shared" si="1"/>
        <v/>
      </c>
      <c r="Q82" s="22" t="str">
        <f t="shared" si="2"/>
        <v/>
      </c>
      <c r="R82" s="22" t="str">
        <f t="shared" si="3"/>
        <v/>
      </c>
      <c r="S82" s="23" t="str">
        <f t="shared" si="4"/>
        <v/>
      </c>
      <c r="T82" s="24" t="str">
        <f t="shared" si="5"/>
        <v/>
      </c>
      <c r="X82" s="13"/>
      <c r="AA82" s="22" t="str">
        <f t="shared" si="6"/>
        <v/>
      </c>
      <c r="AB82" s="22" t="str">
        <f t="shared" si="7"/>
        <v/>
      </c>
      <c r="AC82" s="25" t="str">
        <f t="shared" si="8"/>
        <v/>
      </c>
    </row>
    <row r="83">
      <c r="A83" s="9"/>
      <c r="C83" s="13"/>
      <c r="J83" s="15"/>
      <c r="K83" s="9"/>
      <c r="M83" s="15"/>
      <c r="N83" s="17"/>
      <c r="O83" s="20" t="str">
        <f t="shared" si="0"/>
        <v/>
      </c>
      <c r="P83" s="21" t="str">
        <f t="shared" si="1"/>
        <v/>
      </c>
      <c r="Q83" s="22" t="str">
        <f t="shared" si="2"/>
        <v/>
      </c>
      <c r="R83" s="22" t="str">
        <f t="shared" si="3"/>
        <v/>
      </c>
      <c r="S83" s="23" t="str">
        <f t="shared" si="4"/>
        <v/>
      </c>
      <c r="T83" s="24" t="str">
        <f t="shared" si="5"/>
        <v/>
      </c>
      <c r="X83" s="13"/>
      <c r="AA83" s="22" t="str">
        <f t="shared" si="6"/>
        <v/>
      </c>
      <c r="AB83" s="22" t="str">
        <f t="shared" si="7"/>
        <v/>
      </c>
      <c r="AC83" s="25" t="str">
        <f t="shared" si="8"/>
        <v/>
      </c>
    </row>
    <row r="84">
      <c r="A84" s="9"/>
      <c r="C84" s="13"/>
      <c r="J84" s="15"/>
      <c r="K84" s="9"/>
      <c r="M84" s="15"/>
      <c r="N84" s="17"/>
      <c r="O84" s="20" t="str">
        <f t="shared" si="0"/>
        <v/>
      </c>
      <c r="P84" s="21" t="str">
        <f t="shared" si="1"/>
        <v/>
      </c>
      <c r="Q84" s="22" t="str">
        <f t="shared" si="2"/>
        <v/>
      </c>
      <c r="R84" s="22" t="str">
        <f t="shared" si="3"/>
        <v/>
      </c>
      <c r="S84" s="23" t="str">
        <f t="shared" si="4"/>
        <v/>
      </c>
      <c r="T84" s="24" t="str">
        <f t="shared" si="5"/>
        <v/>
      </c>
      <c r="X84" s="13"/>
      <c r="AA84" s="22" t="str">
        <f t="shared" si="6"/>
        <v/>
      </c>
      <c r="AB84" s="22" t="str">
        <f t="shared" si="7"/>
        <v/>
      </c>
      <c r="AC84" s="25" t="str">
        <f t="shared" si="8"/>
        <v/>
      </c>
    </row>
    <row r="85">
      <c r="A85" s="9"/>
      <c r="C85" s="13"/>
      <c r="J85" s="15"/>
      <c r="K85" s="9"/>
      <c r="M85" s="15"/>
      <c r="N85" s="17"/>
      <c r="O85" s="20" t="str">
        <f t="shared" si="0"/>
        <v/>
      </c>
      <c r="P85" s="21" t="str">
        <f t="shared" si="1"/>
        <v/>
      </c>
      <c r="Q85" s="22" t="str">
        <f t="shared" si="2"/>
        <v/>
      </c>
      <c r="R85" s="22" t="str">
        <f t="shared" si="3"/>
        <v/>
      </c>
      <c r="S85" s="23" t="str">
        <f t="shared" si="4"/>
        <v/>
      </c>
      <c r="T85" s="24" t="str">
        <f t="shared" si="5"/>
        <v/>
      </c>
      <c r="X85" s="13"/>
      <c r="AA85" s="22" t="str">
        <f t="shared" si="6"/>
        <v/>
      </c>
      <c r="AB85" s="22" t="str">
        <f t="shared" si="7"/>
        <v/>
      </c>
      <c r="AC85" s="25" t="str">
        <f t="shared" si="8"/>
        <v/>
      </c>
    </row>
    <row r="86">
      <c r="A86" s="9"/>
      <c r="C86" s="13"/>
      <c r="J86" s="15"/>
      <c r="K86" s="9"/>
      <c r="M86" s="15"/>
      <c r="N86" s="17"/>
      <c r="O86" s="20" t="str">
        <f t="shared" si="0"/>
        <v/>
      </c>
      <c r="P86" s="21" t="str">
        <f t="shared" si="1"/>
        <v/>
      </c>
      <c r="Q86" s="22" t="str">
        <f t="shared" si="2"/>
        <v/>
      </c>
      <c r="R86" s="22" t="str">
        <f t="shared" si="3"/>
        <v/>
      </c>
      <c r="S86" s="23" t="str">
        <f t="shared" si="4"/>
        <v/>
      </c>
      <c r="T86" s="24" t="str">
        <f t="shared" si="5"/>
        <v/>
      </c>
      <c r="X86" s="13"/>
      <c r="AA86" s="22" t="str">
        <f t="shared" si="6"/>
        <v/>
      </c>
      <c r="AB86" s="22" t="str">
        <f t="shared" si="7"/>
        <v/>
      </c>
      <c r="AC86" s="25" t="str">
        <f t="shared" si="8"/>
        <v/>
      </c>
    </row>
    <row r="87">
      <c r="A87" s="9"/>
      <c r="C87" s="13"/>
      <c r="J87" s="15"/>
      <c r="K87" s="9"/>
      <c r="M87" s="15"/>
      <c r="N87" s="17"/>
      <c r="O87" s="20" t="str">
        <f t="shared" si="0"/>
        <v/>
      </c>
      <c r="P87" s="21" t="str">
        <f t="shared" si="1"/>
        <v/>
      </c>
      <c r="Q87" s="22" t="str">
        <f t="shared" si="2"/>
        <v/>
      </c>
      <c r="R87" s="22" t="str">
        <f t="shared" si="3"/>
        <v/>
      </c>
      <c r="S87" s="23" t="str">
        <f t="shared" si="4"/>
        <v/>
      </c>
      <c r="T87" s="24" t="str">
        <f t="shared" si="5"/>
        <v/>
      </c>
      <c r="X87" s="13"/>
      <c r="AA87" s="22" t="str">
        <f t="shared" si="6"/>
        <v/>
      </c>
      <c r="AB87" s="22" t="str">
        <f t="shared" si="7"/>
        <v/>
      </c>
      <c r="AC87" s="25" t="str">
        <f t="shared" si="8"/>
        <v/>
      </c>
    </row>
    <row r="88">
      <c r="A88" s="9"/>
      <c r="C88" s="13"/>
      <c r="J88" s="15"/>
      <c r="K88" s="9"/>
      <c r="M88" s="15"/>
      <c r="N88" s="17"/>
      <c r="O88" s="20" t="str">
        <f t="shared" si="0"/>
        <v/>
      </c>
      <c r="P88" s="21" t="str">
        <f t="shared" si="1"/>
        <v/>
      </c>
      <c r="Q88" s="22" t="str">
        <f t="shared" si="2"/>
        <v/>
      </c>
      <c r="R88" s="22" t="str">
        <f t="shared" si="3"/>
        <v/>
      </c>
      <c r="S88" s="23" t="str">
        <f t="shared" si="4"/>
        <v/>
      </c>
      <c r="T88" s="24" t="str">
        <f t="shared" si="5"/>
        <v/>
      </c>
      <c r="X88" s="13"/>
      <c r="AA88" s="22" t="str">
        <f t="shared" si="6"/>
        <v/>
      </c>
      <c r="AB88" s="22" t="str">
        <f t="shared" si="7"/>
        <v/>
      </c>
      <c r="AC88" s="25" t="str">
        <f t="shared" si="8"/>
        <v/>
      </c>
    </row>
    <row r="89">
      <c r="A89" s="9"/>
      <c r="C89" s="13"/>
      <c r="J89" s="15"/>
      <c r="K89" s="9"/>
      <c r="M89" s="15"/>
      <c r="N89" s="17"/>
      <c r="O89" s="20" t="str">
        <f t="shared" si="0"/>
        <v/>
      </c>
      <c r="P89" s="21" t="str">
        <f t="shared" si="1"/>
        <v/>
      </c>
      <c r="Q89" s="22" t="str">
        <f t="shared" si="2"/>
        <v/>
      </c>
      <c r="R89" s="22" t="str">
        <f t="shared" si="3"/>
        <v/>
      </c>
      <c r="S89" s="23" t="str">
        <f t="shared" si="4"/>
        <v/>
      </c>
      <c r="T89" s="24" t="str">
        <f t="shared" si="5"/>
        <v/>
      </c>
      <c r="X89" s="13"/>
      <c r="AA89" s="22" t="str">
        <f t="shared" si="6"/>
        <v/>
      </c>
      <c r="AB89" s="22" t="str">
        <f t="shared" si="7"/>
        <v/>
      </c>
      <c r="AC89" s="25" t="str">
        <f t="shared" si="8"/>
        <v/>
      </c>
    </row>
    <row r="90">
      <c r="A90" s="9"/>
      <c r="C90" s="13"/>
      <c r="J90" s="15"/>
      <c r="K90" s="9"/>
      <c r="M90" s="15"/>
      <c r="N90" s="17"/>
      <c r="O90" s="20" t="str">
        <f t="shared" si="0"/>
        <v/>
      </c>
      <c r="P90" s="21" t="str">
        <f t="shared" si="1"/>
        <v/>
      </c>
      <c r="Q90" s="22" t="str">
        <f t="shared" si="2"/>
        <v/>
      </c>
      <c r="R90" s="22" t="str">
        <f t="shared" si="3"/>
        <v/>
      </c>
      <c r="S90" s="23" t="str">
        <f t="shared" si="4"/>
        <v/>
      </c>
      <c r="T90" s="24" t="str">
        <f t="shared" si="5"/>
        <v/>
      </c>
      <c r="X90" s="13"/>
      <c r="AA90" s="22" t="str">
        <f t="shared" si="6"/>
        <v/>
      </c>
      <c r="AB90" s="22" t="str">
        <f t="shared" si="7"/>
        <v/>
      </c>
      <c r="AC90" s="25" t="str">
        <f t="shared" si="8"/>
        <v/>
      </c>
    </row>
    <row r="91">
      <c r="A91" s="9"/>
      <c r="C91" s="13"/>
      <c r="J91" s="15"/>
      <c r="K91" s="9"/>
      <c r="M91" s="15"/>
      <c r="N91" s="17"/>
      <c r="O91" s="20" t="str">
        <f t="shared" si="0"/>
        <v/>
      </c>
      <c r="P91" s="21" t="str">
        <f t="shared" si="1"/>
        <v/>
      </c>
      <c r="Q91" s="22" t="str">
        <f t="shared" si="2"/>
        <v/>
      </c>
      <c r="R91" s="22" t="str">
        <f t="shared" si="3"/>
        <v/>
      </c>
      <c r="S91" s="23" t="str">
        <f t="shared" si="4"/>
        <v/>
      </c>
      <c r="T91" s="24" t="str">
        <f t="shared" si="5"/>
        <v/>
      </c>
      <c r="X91" s="13"/>
      <c r="AA91" s="22" t="str">
        <f t="shared" si="6"/>
        <v/>
      </c>
      <c r="AB91" s="22" t="str">
        <f t="shared" si="7"/>
        <v/>
      </c>
      <c r="AC91" s="25" t="str">
        <f t="shared" si="8"/>
        <v/>
      </c>
    </row>
    <row r="92">
      <c r="A92" s="9"/>
      <c r="C92" s="13"/>
      <c r="J92" s="15"/>
      <c r="K92" s="9"/>
      <c r="M92" s="15"/>
      <c r="N92" s="17"/>
      <c r="O92" s="20" t="str">
        <f t="shared" si="0"/>
        <v/>
      </c>
      <c r="P92" s="21" t="str">
        <f t="shared" si="1"/>
        <v/>
      </c>
      <c r="Q92" s="22" t="str">
        <f t="shared" si="2"/>
        <v/>
      </c>
      <c r="R92" s="22" t="str">
        <f t="shared" si="3"/>
        <v/>
      </c>
      <c r="S92" s="23" t="str">
        <f t="shared" si="4"/>
        <v/>
      </c>
      <c r="T92" s="24" t="str">
        <f t="shared" si="5"/>
        <v/>
      </c>
      <c r="X92" s="13"/>
      <c r="AA92" s="22" t="str">
        <f t="shared" si="6"/>
        <v/>
      </c>
      <c r="AB92" s="22" t="str">
        <f t="shared" si="7"/>
        <v/>
      </c>
      <c r="AC92" s="25" t="str">
        <f t="shared" si="8"/>
        <v/>
      </c>
    </row>
    <row r="93">
      <c r="A93" s="9"/>
      <c r="C93" s="13"/>
      <c r="J93" s="15"/>
      <c r="K93" s="9"/>
      <c r="M93" s="15"/>
      <c r="N93" s="17"/>
      <c r="O93" s="20" t="str">
        <f t="shared" si="0"/>
        <v/>
      </c>
      <c r="P93" s="21" t="str">
        <f t="shared" si="1"/>
        <v/>
      </c>
      <c r="Q93" s="22" t="str">
        <f t="shared" si="2"/>
        <v/>
      </c>
      <c r="R93" s="22" t="str">
        <f t="shared" si="3"/>
        <v/>
      </c>
      <c r="S93" s="23" t="str">
        <f t="shared" si="4"/>
        <v/>
      </c>
      <c r="T93" s="24" t="str">
        <f t="shared" si="5"/>
        <v/>
      </c>
      <c r="X93" s="13"/>
      <c r="AA93" s="22" t="str">
        <f t="shared" si="6"/>
        <v/>
      </c>
      <c r="AB93" s="22" t="str">
        <f t="shared" si="7"/>
        <v/>
      </c>
      <c r="AC93" s="25" t="str">
        <f t="shared" si="8"/>
        <v/>
      </c>
    </row>
    <row r="94">
      <c r="A94" s="9"/>
      <c r="C94" s="13"/>
      <c r="J94" s="15"/>
      <c r="K94" s="9"/>
      <c r="M94" s="15"/>
      <c r="N94" s="17"/>
      <c r="O94" s="20" t="str">
        <f t="shared" si="0"/>
        <v/>
      </c>
      <c r="P94" s="21" t="str">
        <f t="shared" si="1"/>
        <v/>
      </c>
      <c r="Q94" s="22" t="str">
        <f t="shared" si="2"/>
        <v/>
      </c>
      <c r="R94" s="22" t="str">
        <f t="shared" si="3"/>
        <v/>
      </c>
      <c r="S94" s="23" t="str">
        <f t="shared" si="4"/>
        <v/>
      </c>
      <c r="T94" s="24" t="str">
        <f t="shared" si="5"/>
        <v/>
      </c>
      <c r="X94" s="13"/>
      <c r="AA94" s="22" t="str">
        <f t="shared" si="6"/>
        <v/>
      </c>
      <c r="AB94" s="22" t="str">
        <f t="shared" si="7"/>
        <v/>
      </c>
      <c r="AC94" s="25" t="str">
        <f t="shared" si="8"/>
        <v/>
      </c>
    </row>
    <row r="95">
      <c r="A95" s="9"/>
      <c r="C95" s="13"/>
      <c r="J95" s="15"/>
      <c r="K95" s="9"/>
      <c r="M95" s="15"/>
      <c r="N95" s="17"/>
      <c r="O95" s="20" t="str">
        <f t="shared" si="0"/>
        <v/>
      </c>
      <c r="P95" s="21" t="str">
        <f t="shared" si="1"/>
        <v/>
      </c>
      <c r="Q95" s="22" t="str">
        <f t="shared" si="2"/>
        <v/>
      </c>
      <c r="R95" s="22" t="str">
        <f t="shared" si="3"/>
        <v/>
      </c>
      <c r="S95" s="23" t="str">
        <f t="shared" si="4"/>
        <v/>
      </c>
      <c r="T95" s="24" t="str">
        <f t="shared" si="5"/>
        <v/>
      </c>
      <c r="X95" s="13"/>
      <c r="AA95" s="22" t="str">
        <f t="shared" si="6"/>
        <v/>
      </c>
      <c r="AB95" s="22" t="str">
        <f t="shared" si="7"/>
        <v/>
      </c>
      <c r="AC95" s="25" t="str">
        <f t="shared" si="8"/>
        <v/>
      </c>
    </row>
    <row r="96">
      <c r="A96" s="9"/>
      <c r="C96" s="13"/>
      <c r="J96" s="15"/>
      <c r="K96" s="9"/>
      <c r="M96" s="15"/>
      <c r="N96" s="17"/>
      <c r="O96" s="20" t="str">
        <f t="shared" si="0"/>
        <v/>
      </c>
      <c r="P96" s="21" t="str">
        <f t="shared" si="1"/>
        <v/>
      </c>
      <c r="Q96" s="22" t="str">
        <f t="shared" si="2"/>
        <v/>
      </c>
      <c r="R96" s="22" t="str">
        <f t="shared" si="3"/>
        <v/>
      </c>
      <c r="S96" s="23" t="str">
        <f t="shared" si="4"/>
        <v/>
      </c>
      <c r="T96" s="24" t="str">
        <f t="shared" si="5"/>
        <v/>
      </c>
      <c r="X96" s="13"/>
      <c r="AA96" s="22" t="str">
        <f t="shared" si="6"/>
        <v/>
      </c>
      <c r="AB96" s="22" t="str">
        <f t="shared" si="7"/>
        <v/>
      </c>
      <c r="AC96" s="25" t="str">
        <f t="shared" si="8"/>
        <v/>
      </c>
    </row>
    <row r="97">
      <c r="A97" s="9"/>
      <c r="C97" s="13"/>
      <c r="J97" s="15"/>
      <c r="K97" s="9"/>
      <c r="M97" s="15"/>
      <c r="N97" s="17"/>
      <c r="O97" s="20" t="str">
        <f t="shared" si="0"/>
        <v/>
      </c>
      <c r="P97" s="21" t="str">
        <f t="shared" si="1"/>
        <v/>
      </c>
      <c r="Q97" s="22" t="str">
        <f t="shared" si="2"/>
        <v/>
      </c>
      <c r="R97" s="22" t="str">
        <f t="shared" si="3"/>
        <v/>
      </c>
      <c r="S97" s="23" t="str">
        <f t="shared" si="4"/>
        <v/>
      </c>
      <c r="T97" s="24" t="str">
        <f t="shared" si="5"/>
        <v/>
      </c>
      <c r="X97" s="13"/>
      <c r="AA97" s="22" t="str">
        <f t="shared" si="6"/>
        <v/>
      </c>
      <c r="AB97" s="22" t="str">
        <f t="shared" si="7"/>
        <v/>
      </c>
      <c r="AC97" s="25" t="str">
        <f t="shared" si="8"/>
        <v/>
      </c>
    </row>
    <row r="98">
      <c r="A98" s="9"/>
      <c r="C98" s="13"/>
      <c r="J98" s="15"/>
      <c r="K98" s="9"/>
      <c r="M98" s="15"/>
      <c r="N98" s="17"/>
      <c r="O98" s="20" t="str">
        <f t="shared" si="0"/>
        <v/>
      </c>
      <c r="P98" s="21" t="str">
        <f t="shared" si="1"/>
        <v/>
      </c>
      <c r="Q98" s="22" t="str">
        <f t="shared" si="2"/>
        <v/>
      </c>
      <c r="R98" s="22" t="str">
        <f t="shared" si="3"/>
        <v/>
      </c>
      <c r="S98" s="23" t="str">
        <f t="shared" si="4"/>
        <v/>
      </c>
      <c r="T98" s="24" t="str">
        <f t="shared" si="5"/>
        <v/>
      </c>
      <c r="X98" s="13"/>
      <c r="AA98" s="22" t="str">
        <f t="shared" si="6"/>
        <v/>
      </c>
      <c r="AB98" s="22" t="str">
        <f t="shared" si="7"/>
        <v/>
      </c>
      <c r="AC98" s="25" t="str">
        <f t="shared" si="8"/>
        <v/>
      </c>
    </row>
    <row r="99">
      <c r="A99" s="9"/>
      <c r="C99" s="13"/>
      <c r="J99" s="15"/>
      <c r="K99" s="9"/>
      <c r="M99" s="15"/>
      <c r="N99" s="17"/>
      <c r="O99" s="20" t="str">
        <f t="shared" si="0"/>
        <v/>
      </c>
      <c r="P99" s="21" t="str">
        <f t="shared" si="1"/>
        <v/>
      </c>
      <c r="Q99" s="22" t="str">
        <f t="shared" si="2"/>
        <v/>
      </c>
      <c r="R99" s="22" t="str">
        <f t="shared" si="3"/>
        <v/>
      </c>
      <c r="S99" s="23" t="str">
        <f t="shared" si="4"/>
        <v/>
      </c>
      <c r="T99" s="24" t="str">
        <f t="shared" si="5"/>
        <v/>
      </c>
      <c r="X99" s="13"/>
      <c r="AA99" s="22" t="str">
        <f t="shared" si="6"/>
        <v/>
      </c>
      <c r="AB99" s="22" t="str">
        <f t="shared" si="7"/>
        <v/>
      </c>
      <c r="AC99" s="25" t="str">
        <f t="shared" si="8"/>
        <v/>
      </c>
    </row>
    <row r="100">
      <c r="A100" s="9"/>
      <c r="C100" s="13"/>
      <c r="J100" s="15"/>
      <c r="K100" s="9"/>
      <c r="M100" s="15"/>
      <c r="N100" s="17"/>
      <c r="O100" s="20" t="str">
        <f t="shared" si="0"/>
        <v/>
      </c>
      <c r="P100" s="21" t="str">
        <f t="shared" si="1"/>
        <v/>
      </c>
      <c r="Q100" s="22" t="str">
        <f t="shared" si="2"/>
        <v/>
      </c>
      <c r="R100" s="22" t="str">
        <f t="shared" si="3"/>
        <v/>
      </c>
      <c r="S100" s="23" t="str">
        <f t="shared" si="4"/>
        <v/>
      </c>
      <c r="T100" s="24" t="str">
        <f t="shared" si="5"/>
        <v/>
      </c>
      <c r="X100" s="13"/>
      <c r="AA100" s="22" t="str">
        <f t="shared" si="6"/>
        <v/>
      </c>
      <c r="AB100" s="22" t="str">
        <f t="shared" si="7"/>
        <v/>
      </c>
      <c r="AC100" s="25" t="str">
        <f t="shared" si="8"/>
        <v/>
      </c>
    </row>
    <row r="101">
      <c r="A101" s="9"/>
      <c r="C101" s="13"/>
      <c r="J101" s="15"/>
      <c r="K101" s="9"/>
      <c r="M101" s="15"/>
      <c r="N101" s="17"/>
      <c r="O101" s="20" t="str">
        <f t="shared" si="0"/>
        <v/>
      </c>
      <c r="P101" s="21" t="str">
        <f t="shared" si="1"/>
        <v/>
      </c>
      <c r="Q101" s="22" t="str">
        <f t="shared" si="2"/>
        <v/>
      </c>
      <c r="R101" s="22" t="str">
        <f t="shared" si="3"/>
        <v/>
      </c>
      <c r="S101" s="23" t="str">
        <f t="shared" si="4"/>
        <v/>
      </c>
      <c r="T101" s="24" t="str">
        <f t="shared" si="5"/>
        <v/>
      </c>
      <c r="X101" s="13"/>
      <c r="AA101" s="22" t="str">
        <f t="shared" si="6"/>
        <v/>
      </c>
      <c r="AB101" s="22" t="str">
        <f t="shared" si="7"/>
        <v/>
      </c>
      <c r="AC101" s="25" t="str">
        <f t="shared" si="8"/>
        <v/>
      </c>
    </row>
    <row r="102">
      <c r="A102" s="9"/>
      <c r="C102" s="13"/>
      <c r="J102" s="15"/>
      <c r="K102" s="9"/>
      <c r="M102" s="15"/>
      <c r="N102" s="17"/>
      <c r="O102" s="20" t="str">
        <f t="shared" si="0"/>
        <v/>
      </c>
      <c r="P102" s="21" t="str">
        <f t="shared" si="1"/>
        <v/>
      </c>
      <c r="Q102" s="22" t="str">
        <f t="shared" si="2"/>
        <v/>
      </c>
      <c r="R102" s="22" t="str">
        <f t="shared" si="3"/>
        <v/>
      </c>
      <c r="S102" s="23" t="str">
        <f t="shared" si="4"/>
        <v/>
      </c>
      <c r="T102" s="24" t="str">
        <f t="shared" si="5"/>
        <v/>
      </c>
      <c r="X102" s="13"/>
      <c r="AA102" s="22" t="str">
        <f t="shared" si="6"/>
        <v/>
      </c>
      <c r="AB102" s="22" t="str">
        <f t="shared" si="7"/>
        <v/>
      </c>
      <c r="AC102" s="25" t="str">
        <f t="shared" si="8"/>
        <v/>
      </c>
    </row>
    <row r="103">
      <c r="A103" s="9"/>
      <c r="C103" s="13"/>
      <c r="J103" s="15"/>
      <c r="K103" s="9"/>
      <c r="M103" s="15"/>
      <c r="N103" s="17"/>
      <c r="O103" s="20" t="str">
        <f t="shared" si="0"/>
        <v/>
      </c>
      <c r="P103" s="21" t="str">
        <f t="shared" si="1"/>
        <v/>
      </c>
      <c r="Q103" s="22" t="str">
        <f t="shared" si="2"/>
        <v/>
      </c>
      <c r="R103" s="22" t="str">
        <f t="shared" si="3"/>
        <v/>
      </c>
      <c r="S103" s="23" t="str">
        <f t="shared" si="4"/>
        <v/>
      </c>
      <c r="T103" s="24" t="str">
        <f t="shared" si="5"/>
        <v/>
      </c>
      <c r="X103" s="13"/>
      <c r="AA103" s="22" t="str">
        <f t="shared" si="6"/>
        <v/>
      </c>
      <c r="AB103" s="22" t="str">
        <f t="shared" si="7"/>
        <v/>
      </c>
      <c r="AC103" s="25" t="str">
        <f t="shared" si="8"/>
        <v/>
      </c>
    </row>
    <row r="104">
      <c r="A104" s="9"/>
      <c r="C104" s="13"/>
      <c r="J104" s="15"/>
      <c r="K104" s="9"/>
      <c r="M104" s="15"/>
      <c r="N104" s="17"/>
      <c r="O104" s="20" t="str">
        <f t="shared" si="0"/>
        <v/>
      </c>
      <c r="P104" s="21" t="str">
        <f t="shared" si="1"/>
        <v/>
      </c>
      <c r="Q104" s="22" t="str">
        <f t="shared" si="2"/>
        <v/>
      </c>
      <c r="R104" s="22" t="str">
        <f t="shared" si="3"/>
        <v/>
      </c>
      <c r="S104" s="23" t="str">
        <f t="shared" si="4"/>
        <v/>
      </c>
      <c r="T104" s="24" t="str">
        <f t="shared" si="5"/>
        <v/>
      </c>
      <c r="X104" s="13"/>
      <c r="AA104" s="22" t="str">
        <f t="shared" si="6"/>
        <v/>
      </c>
      <c r="AB104" s="22" t="str">
        <f t="shared" si="7"/>
        <v/>
      </c>
      <c r="AC104" s="25" t="str">
        <f t="shared" si="8"/>
        <v/>
      </c>
    </row>
    <row r="105">
      <c r="A105" s="9"/>
      <c r="C105" s="13"/>
      <c r="J105" s="15"/>
      <c r="K105" s="9"/>
      <c r="M105" s="15"/>
      <c r="N105" s="17"/>
      <c r="O105" s="20" t="str">
        <f t="shared" si="0"/>
        <v/>
      </c>
      <c r="P105" s="21" t="str">
        <f t="shared" si="1"/>
        <v/>
      </c>
      <c r="Q105" s="22" t="str">
        <f t="shared" si="2"/>
        <v/>
      </c>
      <c r="R105" s="22" t="str">
        <f t="shared" si="3"/>
        <v/>
      </c>
      <c r="S105" s="23" t="str">
        <f t="shared" si="4"/>
        <v/>
      </c>
      <c r="T105" s="24" t="str">
        <f t="shared" si="5"/>
        <v/>
      </c>
      <c r="X105" s="13"/>
      <c r="AA105" s="22" t="str">
        <f t="shared" si="6"/>
        <v/>
      </c>
      <c r="AB105" s="22" t="str">
        <f t="shared" si="7"/>
        <v/>
      </c>
      <c r="AC105" s="25" t="str">
        <f t="shared" si="8"/>
        <v/>
      </c>
    </row>
    <row r="106">
      <c r="A106" s="9"/>
      <c r="C106" s="13"/>
      <c r="J106" s="15"/>
      <c r="K106" s="9"/>
      <c r="M106" s="15"/>
      <c r="N106" s="17"/>
      <c r="O106" s="20" t="str">
        <f t="shared" si="0"/>
        <v/>
      </c>
      <c r="P106" s="21" t="str">
        <f t="shared" si="1"/>
        <v/>
      </c>
      <c r="Q106" s="22" t="str">
        <f t="shared" si="2"/>
        <v/>
      </c>
      <c r="R106" s="22" t="str">
        <f t="shared" si="3"/>
        <v/>
      </c>
      <c r="S106" s="23" t="str">
        <f t="shared" si="4"/>
        <v/>
      </c>
      <c r="T106" s="24" t="str">
        <f t="shared" si="5"/>
        <v/>
      </c>
      <c r="X106" s="13"/>
      <c r="AA106" s="22" t="str">
        <f t="shared" si="6"/>
        <v/>
      </c>
      <c r="AB106" s="22" t="str">
        <f t="shared" si="7"/>
        <v/>
      </c>
      <c r="AC106" s="25" t="str">
        <f t="shared" si="8"/>
        <v/>
      </c>
    </row>
    <row r="107">
      <c r="A107" s="9"/>
      <c r="C107" s="13"/>
      <c r="J107" s="15"/>
      <c r="K107" s="9"/>
      <c r="M107" s="15"/>
      <c r="N107" s="17"/>
      <c r="O107" s="20" t="str">
        <f t="shared" si="0"/>
        <v/>
      </c>
      <c r="P107" s="21" t="str">
        <f t="shared" si="1"/>
        <v/>
      </c>
      <c r="Q107" s="22" t="str">
        <f t="shared" si="2"/>
        <v/>
      </c>
      <c r="R107" s="22" t="str">
        <f t="shared" si="3"/>
        <v/>
      </c>
      <c r="S107" s="23" t="str">
        <f t="shared" si="4"/>
        <v/>
      </c>
      <c r="T107" s="24" t="str">
        <f t="shared" si="5"/>
        <v/>
      </c>
      <c r="X107" s="13"/>
      <c r="AA107" s="22" t="str">
        <f t="shared" si="6"/>
        <v/>
      </c>
      <c r="AB107" s="22" t="str">
        <f t="shared" si="7"/>
        <v/>
      </c>
      <c r="AC107" s="25" t="str">
        <f t="shared" si="8"/>
        <v/>
      </c>
    </row>
    <row r="108">
      <c r="A108" s="9"/>
      <c r="C108" s="13"/>
      <c r="J108" s="15"/>
      <c r="K108" s="9"/>
      <c r="M108" s="15"/>
      <c r="N108" s="17"/>
      <c r="O108" s="20" t="str">
        <f t="shared" si="0"/>
        <v/>
      </c>
      <c r="P108" s="21" t="str">
        <f t="shared" si="1"/>
        <v/>
      </c>
      <c r="Q108" s="22" t="str">
        <f t="shared" si="2"/>
        <v/>
      </c>
      <c r="R108" s="22" t="str">
        <f t="shared" si="3"/>
        <v/>
      </c>
      <c r="S108" s="23" t="str">
        <f t="shared" si="4"/>
        <v/>
      </c>
      <c r="T108" s="24" t="str">
        <f t="shared" si="5"/>
        <v/>
      </c>
      <c r="X108" s="13"/>
      <c r="AA108" s="22" t="str">
        <f t="shared" si="6"/>
        <v/>
      </c>
      <c r="AB108" s="22" t="str">
        <f t="shared" si="7"/>
        <v/>
      </c>
      <c r="AC108" s="25" t="str">
        <f t="shared" si="8"/>
        <v/>
      </c>
    </row>
    <row r="109">
      <c r="A109" s="9"/>
      <c r="C109" s="13"/>
      <c r="J109" s="15"/>
      <c r="K109" s="9"/>
      <c r="M109" s="15"/>
      <c r="N109" s="17"/>
      <c r="O109" s="20" t="str">
        <f t="shared" si="0"/>
        <v/>
      </c>
      <c r="P109" s="21" t="str">
        <f t="shared" si="1"/>
        <v/>
      </c>
      <c r="Q109" s="22" t="str">
        <f t="shared" si="2"/>
        <v/>
      </c>
      <c r="R109" s="22" t="str">
        <f t="shared" si="3"/>
        <v/>
      </c>
      <c r="S109" s="23" t="str">
        <f t="shared" si="4"/>
        <v/>
      </c>
      <c r="T109" s="24" t="str">
        <f t="shared" si="5"/>
        <v/>
      </c>
      <c r="X109" s="13"/>
      <c r="AA109" s="22" t="str">
        <f t="shared" si="6"/>
        <v/>
      </c>
      <c r="AB109" s="22" t="str">
        <f t="shared" si="7"/>
        <v/>
      </c>
      <c r="AC109" s="25" t="str">
        <f t="shared" si="8"/>
        <v/>
      </c>
    </row>
    <row r="110">
      <c r="A110" s="9"/>
      <c r="C110" s="13"/>
      <c r="J110" s="15"/>
      <c r="K110" s="9"/>
      <c r="M110" s="15"/>
      <c r="N110" s="17"/>
      <c r="O110" s="20" t="str">
        <f t="shared" si="0"/>
        <v/>
      </c>
      <c r="P110" s="21" t="str">
        <f t="shared" si="1"/>
        <v/>
      </c>
      <c r="Q110" s="22" t="str">
        <f t="shared" si="2"/>
        <v/>
      </c>
      <c r="R110" s="22" t="str">
        <f t="shared" si="3"/>
        <v/>
      </c>
      <c r="S110" s="23" t="str">
        <f t="shared" si="4"/>
        <v/>
      </c>
      <c r="T110" s="24" t="str">
        <f t="shared" si="5"/>
        <v/>
      </c>
      <c r="X110" s="13"/>
      <c r="AA110" s="22" t="str">
        <f t="shared" si="6"/>
        <v/>
      </c>
      <c r="AB110" s="22" t="str">
        <f t="shared" si="7"/>
        <v/>
      </c>
      <c r="AC110" s="25" t="str">
        <f t="shared" si="8"/>
        <v/>
      </c>
    </row>
    <row r="111">
      <c r="A111" s="9"/>
      <c r="C111" s="13"/>
      <c r="J111" s="15"/>
      <c r="K111" s="9"/>
      <c r="M111" s="15"/>
      <c r="N111" s="17"/>
      <c r="O111" s="20" t="str">
        <f t="shared" si="0"/>
        <v/>
      </c>
      <c r="P111" s="21" t="str">
        <f t="shared" si="1"/>
        <v/>
      </c>
      <c r="Q111" s="22" t="str">
        <f t="shared" si="2"/>
        <v/>
      </c>
      <c r="R111" s="22" t="str">
        <f t="shared" si="3"/>
        <v/>
      </c>
      <c r="S111" s="23" t="str">
        <f t="shared" si="4"/>
        <v/>
      </c>
      <c r="T111" s="24" t="str">
        <f t="shared" si="5"/>
        <v/>
      </c>
      <c r="X111" s="13"/>
      <c r="AA111" s="22" t="str">
        <f t="shared" si="6"/>
        <v/>
      </c>
      <c r="AB111" s="22" t="str">
        <f t="shared" si="7"/>
        <v/>
      </c>
      <c r="AC111" s="25" t="str">
        <f t="shared" si="8"/>
        <v/>
      </c>
    </row>
    <row r="112">
      <c r="A112" s="9"/>
      <c r="C112" s="13"/>
      <c r="J112" s="15"/>
      <c r="K112" s="9"/>
      <c r="M112" s="15"/>
      <c r="N112" s="17"/>
      <c r="O112" s="20" t="str">
        <f t="shared" si="0"/>
        <v/>
      </c>
      <c r="P112" s="21" t="str">
        <f t="shared" si="1"/>
        <v/>
      </c>
      <c r="Q112" s="22" t="str">
        <f t="shared" si="2"/>
        <v/>
      </c>
      <c r="R112" s="22" t="str">
        <f t="shared" si="3"/>
        <v/>
      </c>
      <c r="S112" s="23" t="str">
        <f t="shared" si="4"/>
        <v/>
      </c>
      <c r="T112" s="24" t="str">
        <f t="shared" si="5"/>
        <v/>
      </c>
      <c r="X112" s="13"/>
      <c r="AA112" s="22" t="str">
        <f t="shared" si="6"/>
        <v/>
      </c>
      <c r="AB112" s="22" t="str">
        <f t="shared" si="7"/>
        <v/>
      </c>
      <c r="AC112" s="25" t="str">
        <f t="shared" si="8"/>
        <v/>
      </c>
    </row>
    <row r="113">
      <c r="A113" s="9"/>
      <c r="C113" s="13"/>
      <c r="J113" s="15"/>
      <c r="K113" s="9"/>
      <c r="M113" s="15"/>
      <c r="N113" s="17"/>
      <c r="O113" s="20" t="str">
        <f t="shared" si="0"/>
        <v/>
      </c>
      <c r="P113" s="21" t="str">
        <f t="shared" si="1"/>
        <v/>
      </c>
      <c r="Q113" s="22" t="str">
        <f t="shared" si="2"/>
        <v/>
      </c>
      <c r="R113" s="22" t="str">
        <f t="shared" si="3"/>
        <v/>
      </c>
      <c r="S113" s="23" t="str">
        <f t="shared" si="4"/>
        <v/>
      </c>
      <c r="T113" s="24" t="str">
        <f t="shared" si="5"/>
        <v/>
      </c>
      <c r="X113" s="13"/>
      <c r="AA113" s="22" t="str">
        <f t="shared" si="6"/>
        <v/>
      </c>
      <c r="AB113" s="22" t="str">
        <f t="shared" si="7"/>
        <v/>
      </c>
      <c r="AC113" s="25" t="str">
        <f t="shared" si="8"/>
        <v/>
      </c>
    </row>
    <row r="114">
      <c r="A114" s="9"/>
      <c r="C114" s="13"/>
      <c r="J114" s="15"/>
      <c r="K114" s="9"/>
      <c r="M114" s="15"/>
      <c r="N114" s="17"/>
      <c r="O114" s="20" t="str">
        <f t="shared" si="0"/>
        <v/>
      </c>
      <c r="P114" s="21" t="str">
        <f t="shared" si="1"/>
        <v/>
      </c>
      <c r="Q114" s="22" t="str">
        <f t="shared" si="2"/>
        <v/>
      </c>
      <c r="R114" s="22" t="str">
        <f t="shared" si="3"/>
        <v/>
      </c>
      <c r="S114" s="23" t="str">
        <f t="shared" si="4"/>
        <v/>
      </c>
      <c r="T114" s="24" t="str">
        <f t="shared" si="5"/>
        <v/>
      </c>
      <c r="X114" s="13"/>
      <c r="AA114" s="22" t="str">
        <f t="shared" si="6"/>
        <v/>
      </c>
      <c r="AB114" s="22" t="str">
        <f t="shared" si="7"/>
        <v/>
      </c>
      <c r="AC114" s="25" t="str">
        <f t="shared" si="8"/>
        <v/>
      </c>
    </row>
    <row r="115">
      <c r="A115" s="9"/>
      <c r="C115" s="13"/>
      <c r="J115" s="15"/>
      <c r="K115" s="9"/>
      <c r="M115" s="15"/>
      <c r="N115" s="17"/>
      <c r="O115" s="20" t="str">
        <f t="shared" si="0"/>
        <v/>
      </c>
      <c r="P115" s="21" t="str">
        <f t="shared" si="1"/>
        <v/>
      </c>
      <c r="Q115" s="22" t="str">
        <f t="shared" si="2"/>
        <v/>
      </c>
      <c r="R115" s="22" t="str">
        <f t="shared" si="3"/>
        <v/>
      </c>
      <c r="S115" s="23" t="str">
        <f t="shared" si="4"/>
        <v/>
      </c>
      <c r="T115" s="24" t="str">
        <f t="shared" si="5"/>
        <v/>
      </c>
      <c r="X115" s="13"/>
      <c r="AA115" s="22" t="str">
        <f t="shared" si="6"/>
        <v/>
      </c>
      <c r="AB115" s="22" t="str">
        <f t="shared" si="7"/>
        <v/>
      </c>
      <c r="AC115" s="25" t="str">
        <f t="shared" si="8"/>
        <v/>
      </c>
    </row>
    <row r="116">
      <c r="A116" s="9"/>
      <c r="C116" s="13"/>
      <c r="J116" s="15"/>
      <c r="K116" s="9"/>
      <c r="M116" s="15"/>
      <c r="N116" s="17"/>
      <c r="O116" s="20" t="str">
        <f t="shared" si="0"/>
        <v/>
      </c>
      <c r="P116" s="21" t="str">
        <f t="shared" si="1"/>
        <v/>
      </c>
      <c r="Q116" s="22" t="str">
        <f t="shared" si="2"/>
        <v/>
      </c>
      <c r="R116" s="22" t="str">
        <f t="shared" si="3"/>
        <v/>
      </c>
      <c r="S116" s="23" t="str">
        <f t="shared" si="4"/>
        <v/>
      </c>
      <c r="T116" s="24" t="str">
        <f t="shared" si="5"/>
        <v/>
      </c>
      <c r="X116" s="13"/>
      <c r="AA116" s="22" t="str">
        <f t="shared" si="6"/>
        <v/>
      </c>
      <c r="AB116" s="22" t="str">
        <f t="shared" si="7"/>
        <v/>
      </c>
      <c r="AC116" s="25" t="str">
        <f t="shared" si="8"/>
        <v/>
      </c>
    </row>
    <row r="117">
      <c r="A117" s="9"/>
      <c r="C117" s="13"/>
      <c r="J117" s="15"/>
      <c r="K117" s="9"/>
      <c r="M117" s="15"/>
      <c r="N117" s="17"/>
      <c r="O117" s="20" t="str">
        <f t="shared" si="0"/>
        <v/>
      </c>
      <c r="P117" s="21" t="str">
        <f t="shared" si="1"/>
        <v/>
      </c>
      <c r="Q117" s="22" t="str">
        <f t="shared" si="2"/>
        <v/>
      </c>
      <c r="R117" s="22" t="str">
        <f t="shared" si="3"/>
        <v/>
      </c>
      <c r="S117" s="23" t="str">
        <f t="shared" si="4"/>
        <v/>
      </c>
      <c r="T117" s="24" t="str">
        <f t="shared" si="5"/>
        <v/>
      </c>
      <c r="X117" s="13"/>
      <c r="AA117" s="22" t="str">
        <f t="shared" si="6"/>
        <v/>
      </c>
      <c r="AB117" s="22" t="str">
        <f t="shared" si="7"/>
        <v/>
      </c>
      <c r="AC117" s="25" t="str">
        <f t="shared" si="8"/>
        <v/>
      </c>
    </row>
    <row r="118">
      <c r="A118" s="9"/>
      <c r="C118" s="13"/>
      <c r="J118" s="15"/>
      <c r="K118" s="9"/>
      <c r="M118" s="15"/>
      <c r="N118" s="17"/>
      <c r="O118" s="20" t="str">
        <f t="shared" si="0"/>
        <v/>
      </c>
      <c r="P118" s="21" t="str">
        <f t="shared" si="1"/>
        <v/>
      </c>
      <c r="Q118" s="22" t="str">
        <f t="shared" si="2"/>
        <v/>
      </c>
      <c r="R118" s="22" t="str">
        <f t="shared" si="3"/>
        <v/>
      </c>
      <c r="S118" s="23" t="str">
        <f t="shared" si="4"/>
        <v/>
      </c>
      <c r="T118" s="24" t="str">
        <f t="shared" si="5"/>
        <v/>
      </c>
      <c r="X118" s="13"/>
      <c r="AA118" s="22" t="str">
        <f t="shared" si="6"/>
        <v/>
      </c>
      <c r="AB118" s="22" t="str">
        <f t="shared" si="7"/>
        <v/>
      </c>
      <c r="AC118" s="25" t="str">
        <f t="shared" si="8"/>
        <v/>
      </c>
    </row>
    <row r="119">
      <c r="A119" s="9"/>
      <c r="C119" s="13"/>
      <c r="J119" s="15"/>
      <c r="K119" s="9"/>
      <c r="M119" s="15"/>
      <c r="N119" s="17"/>
      <c r="O119" s="20" t="str">
        <f t="shared" si="0"/>
        <v/>
      </c>
      <c r="P119" s="21" t="str">
        <f t="shared" si="1"/>
        <v/>
      </c>
      <c r="Q119" s="22" t="str">
        <f t="shared" si="2"/>
        <v/>
      </c>
      <c r="R119" s="22" t="str">
        <f t="shared" si="3"/>
        <v/>
      </c>
      <c r="S119" s="23" t="str">
        <f t="shared" si="4"/>
        <v/>
      </c>
      <c r="T119" s="24" t="str">
        <f t="shared" si="5"/>
        <v/>
      </c>
      <c r="X119" s="13"/>
      <c r="AA119" s="22" t="str">
        <f t="shared" si="6"/>
        <v/>
      </c>
      <c r="AB119" s="22" t="str">
        <f t="shared" si="7"/>
        <v/>
      </c>
      <c r="AC119" s="25" t="str">
        <f t="shared" si="8"/>
        <v/>
      </c>
    </row>
    <row r="120">
      <c r="A120" s="9"/>
      <c r="C120" s="13"/>
      <c r="J120" s="15"/>
      <c r="K120" s="9"/>
      <c r="M120" s="15"/>
      <c r="N120" s="17"/>
      <c r="O120" s="20" t="str">
        <f t="shared" si="0"/>
        <v/>
      </c>
      <c r="P120" s="21" t="str">
        <f t="shared" si="1"/>
        <v/>
      </c>
      <c r="Q120" s="22" t="str">
        <f t="shared" si="2"/>
        <v/>
      </c>
      <c r="R120" s="22" t="str">
        <f t="shared" si="3"/>
        <v/>
      </c>
      <c r="S120" s="23" t="str">
        <f t="shared" si="4"/>
        <v/>
      </c>
      <c r="T120" s="24" t="str">
        <f t="shared" si="5"/>
        <v/>
      </c>
      <c r="X120" s="13"/>
      <c r="AA120" s="22" t="str">
        <f t="shared" si="6"/>
        <v/>
      </c>
      <c r="AB120" s="22" t="str">
        <f t="shared" si="7"/>
        <v/>
      </c>
      <c r="AC120" s="25" t="str">
        <f t="shared" si="8"/>
        <v/>
      </c>
    </row>
    <row r="121">
      <c r="A121" s="9"/>
      <c r="C121" s="13"/>
      <c r="J121" s="15"/>
      <c r="K121" s="9"/>
      <c r="M121" s="15"/>
      <c r="N121" s="17"/>
      <c r="O121" s="20" t="str">
        <f t="shared" si="0"/>
        <v/>
      </c>
      <c r="P121" s="21" t="str">
        <f t="shared" si="1"/>
        <v/>
      </c>
      <c r="Q121" s="22" t="str">
        <f t="shared" si="2"/>
        <v/>
      </c>
      <c r="R121" s="22" t="str">
        <f t="shared" si="3"/>
        <v/>
      </c>
      <c r="S121" s="23" t="str">
        <f t="shared" si="4"/>
        <v/>
      </c>
      <c r="T121" s="24" t="str">
        <f t="shared" si="5"/>
        <v/>
      </c>
      <c r="X121" s="13"/>
      <c r="AA121" s="22" t="str">
        <f t="shared" si="6"/>
        <v/>
      </c>
      <c r="AB121" s="22" t="str">
        <f t="shared" si="7"/>
        <v/>
      </c>
      <c r="AC121" s="25" t="str">
        <f t="shared" si="8"/>
        <v/>
      </c>
    </row>
    <row r="122">
      <c r="A122" s="9"/>
      <c r="C122" s="13"/>
      <c r="J122" s="15"/>
      <c r="K122" s="9"/>
      <c r="M122" s="15"/>
      <c r="N122" s="17"/>
      <c r="O122" s="20" t="str">
        <f t="shared" si="0"/>
        <v/>
      </c>
      <c r="P122" s="21" t="str">
        <f t="shared" si="1"/>
        <v/>
      </c>
      <c r="Q122" s="22" t="str">
        <f t="shared" si="2"/>
        <v/>
      </c>
      <c r="R122" s="22" t="str">
        <f t="shared" si="3"/>
        <v/>
      </c>
      <c r="S122" s="23" t="str">
        <f t="shared" si="4"/>
        <v/>
      </c>
      <c r="T122" s="24" t="str">
        <f t="shared" si="5"/>
        <v/>
      </c>
      <c r="X122" s="13"/>
      <c r="AA122" s="22" t="str">
        <f t="shared" si="6"/>
        <v/>
      </c>
      <c r="AB122" s="22" t="str">
        <f t="shared" si="7"/>
        <v/>
      </c>
      <c r="AC122" s="25" t="str">
        <f t="shared" si="8"/>
        <v/>
      </c>
    </row>
    <row r="123">
      <c r="A123" s="9"/>
      <c r="C123" s="13"/>
      <c r="J123" s="15"/>
      <c r="K123" s="9"/>
      <c r="M123" s="15"/>
      <c r="N123" s="17"/>
      <c r="O123" s="20" t="str">
        <f t="shared" si="0"/>
        <v/>
      </c>
      <c r="P123" s="21" t="str">
        <f t="shared" si="1"/>
        <v/>
      </c>
      <c r="Q123" s="22" t="str">
        <f t="shared" si="2"/>
        <v/>
      </c>
      <c r="R123" s="22" t="str">
        <f t="shared" si="3"/>
        <v/>
      </c>
      <c r="S123" s="23" t="str">
        <f t="shared" si="4"/>
        <v/>
      </c>
      <c r="T123" s="24" t="str">
        <f t="shared" si="5"/>
        <v/>
      </c>
      <c r="X123" s="13"/>
      <c r="AA123" s="22" t="str">
        <f t="shared" si="6"/>
        <v/>
      </c>
      <c r="AB123" s="22" t="str">
        <f t="shared" si="7"/>
        <v/>
      </c>
      <c r="AC123" s="25" t="str">
        <f t="shared" si="8"/>
        <v/>
      </c>
    </row>
    <row r="124">
      <c r="A124" s="9"/>
      <c r="C124" s="13"/>
      <c r="J124" s="15"/>
      <c r="K124" s="9"/>
      <c r="M124" s="15"/>
      <c r="N124" s="17"/>
      <c r="O124" s="20" t="str">
        <f t="shared" si="0"/>
        <v/>
      </c>
      <c r="P124" s="21" t="str">
        <f t="shared" si="1"/>
        <v/>
      </c>
      <c r="Q124" s="22" t="str">
        <f t="shared" si="2"/>
        <v/>
      </c>
      <c r="R124" s="22" t="str">
        <f t="shared" si="3"/>
        <v/>
      </c>
      <c r="S124" s="23" t="str">
        <f t="shared" si="4"/>
        <v/>
      </c>
      <c r="T124" s="24" t="str">
        <f t="shared" si="5"/>
        <v/>
      </c>
      <c r="X124" s="13"/>
      <c r="AA124" s="22" t="str">
        <f t="shared" si="6"/>
        <v/>
      </c>
      <c r="AB124" s="22" t="str">
        <f t="shared" si="7"/>
        <v/>
      </c>
      <c r="AC124" s="25" t="str">
        <f t="shared" si="8"/>
        <v/>
      </c>
    </row>
    <row r="125">
      <c r="A125" s="9"/>
      <c r="C125" s="13"/>
      <c r="J125" s="15"/>
      <c r="K125" s="9"/>
      <c r="M125" s="15"/>
      <c r="N125" s="17"/>
      <c r="O125" s="20" t="str">
        <f t="shared" si="0"/>
        <v/>
      </c>
      <c r="P125" s="21" t="str">
        <f t="shared" si="1"/>
        <v/>
      </c>
      <c r="Q125" s="22" t="str">
        <f t="shared" si="2"/>
        <v/>
      </c>
      <c r="R125" s="22" t="str">
        <f t="shared" si="3"/>
        <v/>
      </c>
      <c r="S125" s="23" t="str">
        <f t="shared" si="4"/>
        <v/>
      </c>
      <c r="T125" s="24" t="str">
        <f t="shared" si="5"/>
        <v/>
      </c>
      <c r="X125" s="13"/>
      <c r="AA125" s="22" t="str">
        <f t="shared" si="6"/>
        <v/>
      </c>
      <c r="AB125" s="22" t="str">
        <f t="shared" si="7"/>
        <v/>
      </c>
      <c r="AC125" s="25" t="str">
        <f t="shared" si="8"/>
        <v/>
      </c>
    </row>
    <row r="126">
      <c r="A126" s="9"/>
      <c r="C126" s="13"/>
      <c r="J126" s="15"/>
      <c r="K126" s="9"/>
      <c r="M126" s="15"/>
      <c r="N126" s="17"/>
      <c r="O126" s="20" t="str">
        <f t="shared" si="0"/>
        <v/>
      </c>
      <c r="P126" s="21" t="str">
        <f t="shared" si="1"/>
        <v/>
      </c>
      <c r="Q126" s="22" t="str">
        <f t="shared" si="2"/>
        <v/>
      </c>
      <c r="R126" s="22" t="str">
        <f t="shared" si="3"/>
        <v/>
      </c>
      <c r="S126" s="23" t="str">
        <f t="shared" si="4"/>
        <v/>
      </c>
      <c r="T126" s="24" t="str">
        <f t="shared" si="5"/>
        <v/>
      </c>
      <c r="X126" s="13"/>
      <c r="AA126" s="22" t="str">
        <f t="shared" si="6"/>
        <v/>
      </c>
      <c r="AB126" s="22" t="str">
        <f t="shared" si="7"/>
        <v/>
      </c>
      <c r="AC126" s="25" t="str">
        <f t="shared" si="8"/>
        <v/>
      </c>
    </row>
    <row r="127">
      <c r="A127" s="9"/>
      <c r="C127" s="13"/>
      <c r="J127" s="15"/>
      <c r="K127" s="9"/>
      <c r="M127" s="15"/>
      <c r="N127" s="17"/>
      <c r="O127" s="20" t="str">
        <f t="shared" si="0"/>
        <v/>
      </c>
      <c r="P127" s="21" t="str">
        <f t="shared" si="1"/>
        <v/>
      </c>
      <c r="Q127" s="22" t="str">
        <f t="shared" si="2"/>
        <v/>
      </c>
      <c r="R127" s="22" t="str">
        <f t="shared" si="3"/>
        <v/>
      </c>
      <c r="S127" s="23" t="str">
        <f t="shared" si="4"/>
        <v/>
      </c>
      <c r="T127" s="24" t="str">
        <f t="shared" si="5"/>
        <v/>
      </c>
      <c r="X127" s="13"/>
      <c r="AA127" s="22" t="str">
        <f t="shared" si="6"/>
        <v/>
      </c>
      <c r="AB127" s="22" t="str">
        <f t="shared" si="7"/>
        <v/>
      </c>
      <c r="AC127" s="25" t="str">
        <f t="shared" si="8"/>
        <v/>
      </c>
    </row>
    <row r="128">
      <c r="A128" s="9"/>
      <c r="C128" s="13"/>
      <c r="J128" s="15"/>
      <c r="K128" s="9"/>
      <c r="M128" s="15"/>
      <c r="N128" s="17"/>
      <c r="O128" s="20" t="str">
        <f t="shared" si="0"/>
        <v/>
      </c>
      <c r="P128" s="21" t="str">
        <f t="shared" si="1"/>
        <v/>
      </c>
      <c r="Q128" s="22" t="str">
        <f t="shared" si="2"/>
        <v/>
      </c>
      <c r="R128" s="22" t="str">
        <f t="shared" si="3"/>
        <v/>
      </c>
      <c r="S128" s="23" t="str">
        <f t="shared" si="4"/>
        <v/>
      </c>
      <c r="T128" s="24" t="str">
        <f t="shared" si="5"/>
        <v/>
      </c>
      <c r="X128" s="13"/>
      <c r="AA128" s="22" t="str">
        <f t="shared" si="6"/>
        <v/>
      </c>
      <c r="AB128" s="22" t="str">
        <f t="shared" si="7"/>
        <v/>
      </c>
      <c r="AC128" s="25" t="str">
        <f t="shared" si="8"/>
        <v/>
      </c>
    </row>
    <row r="129">
      <c r="A129" s="9"/>
      <c r="C129" s="13"/>
      <c r="J129" s="15"/>
      <c r="K129" s="9"/>
      <c r="M129" s="15"/>
      <c r="N129" s="17"/>
      <c r="O129" s="20" t="str">
        <f t="shared" si="0"/>
        <v/>
      </c>
      <c r="P129" s="21" t="str">
        <f t="shared" si="1"/>
        <v/>
      </c>
      <c r="Q129" s="22" t="str">
        <f t="shared" si="2"/>
        <v/>
      </c>
      <c r="R129" s="22" t="str">
        <f t="shared" si="3"/>
        <v/>
      </c>
      <c r="S129" s="23" t="str">
        <f t="shared" si="4"/>
        <v/>
      </c>
      <c r="T129" s="24" t="str">
        <f t="shared" si="5"/>
        <v/>
      </c>
      <c r="X129" s="13"/>
      <c r="AA129" s="22" t="str">
        <f t="shared" si="6"/>
        <v/>
      </c>
      <c r="AB129" s="22" t="str">
        <f t="shared" si="7"/>
        <v/>
      </c>
      <c r="AC129" s="25" t="str">
        <f t="shared" si="8"/>
        <v/>
      </c>
    </row>
    <row r="130">
      <c r="A130" s="9"/>
      <c r="C130" s="13"/>
      <c r="J130" s="15"/>
      <c r="K130" s="9"/>
      <c r="M130" s="15"/>
      <c r="N130" s="17"/>
      <c r="O130" s="20" t="str">
        <f t="shared" si="0"/>
        <v/>
      </c>
      <c r="P130" s="21" t="str">
        <f t="shared" si="1"/>
        <v/>
      </c>
      <c r="Q130" s="22" t="str">
        <f t="shared" si="2"/>
        <v/>
      </c>
      <c r="R130" s="22" t="str">
        <f t="shared" si="3"/>
        <v/>
      </c>
      <c r="S130" s="23" t="str">
        <f t="shared" si="4"/>
        <v/>
      </c>
      <c r="T130" s="24" t="str">
        <f t="shared" si="5"/>
        <v/>
      </c>
      <c r="X130" s="13"/>
      <c r="AA130" s="22" t="str">
        <f t="shared" si="6"/>
        <v/>
      </c>
      <c r="AB130" s="22" t="str">
        <f t="shared" si="7"/>
        <v/>
      </c>
      <c r="AC130" s="25" t="str">
        <f t="shared" si="8"/>
        <v/>
      </c>
    </row>
    <row r="131">
      <c r="A131" s="9"/>
      <c r="C131" s="13"/>
      <c r="J131" s="15"/>
      <c r="K131" s="9"/>
      <c r="M131" s="15"/>
      <c r="N131" s="17"/>
      <c r="O131" s="20" t="str">
        <f t="shared" si="0"/>
        <v/>
      </c>
      <c r="P131" s="21" t="str">
        <f t="shared" si="1"/>
        <v/>
      </c>
      <c r="Q131" s="22" t="str">
        <f t="shared" si="2"/>
        <v/>
      </c>
      <c r="R131" s="22" t="str">
        <f t="shared" si="3"/>
        <v/>
      </c>
      <c r="S131" s="23" t="str">
        <f t="shared" si="4"/>
        <v/>
      </c>
      <c r="T131" s="24" t="str">
        <f t="shared" si="5"/>
        <v/>
      </c>
      <c r="X131" s="13"/>
      <c r="AA131" s="22" t="str">
        <f t="shared" si="6"/>
        <v/>
      </c>
      <c r="AB131" s="22" t="str">
        <f t="shared" si="7"/>
        <v/>
      </c>
      <c r="AC131" s="25" t="str">
        <f t="shared" si="8"/>
        <v/>
      </c>
    </row>
    <row r="132">
      <c r="A132" s="9"/>
      <c r="C132" s="13"/>
      <c r="J132" s="15"/>
      <c r="K132" s="9"/>
      <c r="M132" s="15"/>
      <c r="N132" s="17"/>
      <c r="O132" s="20" t="str">
        <f t="shared" si="0"/>
        <v/>
      </c>
      <c r="P132" s="21" t="str">
        <f t="shared" si="1"/>
        <v/>
      </c>
      <c r="Q132" s="22" t="str">
        <f t="shared" si="2"/>
        <v/>
      </c>
      <c r="R132" s="22" t="str">
        <f t="shared" si="3"/>
        <v/>
      </c>
      <c r="S132" s="23" t="str">
        <f t="shared" si="4"/>
        <v/>
      </c>
      <c r="T132" s="24" t="str">
        <f t="shared" si="5"/>
        <v/>
      </c>
      <c r="X132" s="13"/>
      <c r="AA132" s="22" t="str">
        <f t="shared" si="6"/>
        <v/>
      </c>
      <c r="AB132" s="22" t="str">
        <f t="shared" si="7"/>
        <v/>
      </c>
      <c r="AC132" s="25" t="str">
        <f t="shared" si="8"/>
        <v/>
      </c>
    </row>
    <row r="133">
      <c r="A133" s="9"/>
      <c r="C133" s="13"/>
      <c r="J133" s="15"/>
      <c r="K133" s="9"/>
      <c r="M133" s="15"/>
      <c r="N133" s="17"/>
      <c r="O133" s="20" t="str">
        <f t="shared" si="0"/>
        <v/>
      </c>
      <c r="P133" s="21" t="str">
        <f t="shared" si="1"/>
        <v/>
      </c>
      <c r="Q133" s="22" t="str">
        <f t="shared" si="2"/>
        <v/>
      </c>
      <c r="R133" s="22" t="str">
        <f t="shared" si="3"/>
        <v/>
      </c>
      <c r="S133" s="23" t="str">
        <f t="shared" si="4"/>
        <v/>
      </c>
      <c r="T133" s="24" t="str">
        <f t="shared" si="5"/>
        <v/>
      </c>
      <c r="X133" s="13"/>
      <c r="AA133" s="22" t="str">
        <f t="shared" si="6"/>
        <v/>
      </c>
      <c r="AB133" s="22" t="str">
        <f t="shared" si="7"/>
        <v/>
      </c>
      <c r="AC133" s="25" t="str">
        <f t="shared" si="8"/>
        <v/>
      </c>
    </row>
    <row r="134">
      <c r="A134" s="9"/>
      <c r="C134" s="13"/>
      <c r="J134" s="15"/>
      <c r="K134" s="9"/>
      <c r="M134" s="15"/>
      <c r="N134" s="17"/>
      <c r="O134" s="20" t="str">
        <f t="shared" si="0"/>
        <v/>
      </c>
      <c r="P134" s="21" t="str">
        <f t="shared" si="1"/>
        <v/>
      </c>
      <c r="Q134" s="22" t="str">
        <f t="shared" si="2"/>
        <v/>
      </c>
      <c r="R134" s="22" t="str">
        <f t="shared" si="3"/>
        <v/>
      </c>
      <c r="S134" s="23" t="str">
        <f t="shared" si="4"/>
        <v/>
      </c>
      <c r="T134" s="24" t="str">
        <f t="shared" si="5"/>
        <v/>
      </c>
      <c r="X134" s="13"/>
      <c r="AA134" s="22" t="str">
        <f t="shared" si="6"/>
        <v/>
      </c>
      <c r="AB134" s="22" t="str">
        <f t="shared" si="7"/>
        <v/>
      </c>
      <c r="AC134" s="25" t="str">
        <f t="shared" si="8"/>
        <v/>
      </c>
    </row>
    <row r="135">
      <c r="A135" s="9"/>
      <c r="C135" s="13"/>
      <c r="J135" s="15"/>
      <c r="K135" s="9"/>
      <c r="M135" s="15"/>
      <c r="N135" s="17"/>
      <c r="O135" s="20" t="str">
        <f t="shared" si="0"/>
        <v/>
      </c>
      <c r="P135" s="21" t="str">
        <f t="shared" si="1"/>
        <v/>
      </c>
      <c r="Q135" s="22" t="str">
        <f t="shared" si="2"/>
        <v/>
      </c>
      <c r="R135" s="22" t="str">
        <f t="shared" si="3"/>
        <v/>
      </c>
      <c r="S135" s="23" t="str">
        <f t="shared" si="4"/>
        <v/>
      </c>
      <c r="T135" s="24" t="str">
        <f t="shared" si="5"/>
        <v/>
      </c>
      <c r="X135" s="13"/>
      <c r="AA135" s="22" t="str">
        <f t="shared" si="6"/>
        <v/>
      </c>
      <c r="AB135" s="22" t="str">
        <f t="shared" si="7"/>
        <v/>
      </c>
      <c r="AC135" s="25" t="str">
        <f t="shared" si="8"/>
        <v/>
      </c>
    </row>
    <row r="136">
      <c r="A136" s="9"/>
      <c r="C136" s="13"/>
      <c r="J136" s="15"/>
      <c r="K136" s="9"/>
      <c r="M136" s="15"/>
      <c r="N136" s="17"/>
      <c r="O136" s="20" t="str">
        <f t="shared" si="0"/>
        <v/>
      </c>
      <c r="P136" s="21" t="str">
        <f t="shared" si="1"/>
        <v/>
      </c>
      <c r="Q136" s="22" t="str">
        <f t="shared" si="2"/>
        <v/>
      </c>
      <c r="R136" s="22" t="str">
        <f t="shared" si="3"/>
        <v/>
      </c>
      <c r="S136" s="23" t="str">
        <f t="shared" si="4"/>
        <v/>
      </c>
      <c r="T136" s="24" t="str">
        <f t="shared" si="5"/>
        <v/>
      </c>
      <c r="X136" s="13"/>
      <c r="AA136" s="22" t="str">
        <f t="shared" si="6"/>
        <v/>
      </c>
      <c r="AB136" s="22" t="str">
        <f t="shared" si="7"/>
        <v/>
      </c>
      <c r="AC136" s="25" t="str">
        <f t="shared" si="8"/>
        <v/>
      </c>
    </row>
    <row r="137">
      <c r="A137" s="9"/>
      <c r="C137" s="13"/>
      <c r="J137" s="15"/>
      <c r="K137" s="9"/>
      <c r="M137" s="15"/>
      <c r="N137" s="17"/>
      <c r="O137" s="20" t="str">
        <f t="shared" si="0"/>
        <v/>
      </c>
      <c r="P137" s="21" t="str">
        <f t="shared" si="1"/>
        <v/>
      </c>
      <c r="Q137" s="22" t="str">
        <f t="shared" si="2"/>
        <v/>
      </c>
      <c r="R137" s="22" t="str">
        <f t="shared" si="3"/>
        <v/>
      </c>
      <c r="S137" s="23" t="str">
        <f t="shared" si="4"/>
        <v/>
      </c>
      <c r="T137" s="24" t="str">
        <f t="shared" si="5"/>
        <v/>
      </c>
      <c r="X137" s="13"/>
      <c r="AA137" s="22" t="str">
        <f t="shared" si="6"/>
        <v/>
      </c>
      <c r="AB137" s="22" t="str">
        <f t="shared" si="7"/>
        <v/>
      </c>
      <c r="AC137" s="25" t="str">
        <f t="shared" si="8"/>
        <v/>
      </c>
    </row>
    <row r="138">
      <c r="A138" s="9"/>
      <c r="C138" s="13"/>
      <c r="J138" s="15"/>
      <c r="K138" s="9"/>
      <c r="M138" s="15"/>
      <c r="N138" s="17"/>
      <c r="O138" s="20" t="str">
        <f t="shared" si="0"/>
        <v/>
      </c>
      <c r="P138" s="21" t="str">
        <f t="shared" si="1"/>
        <v/>
      </c>
      <c r="Q138" s="22" t="str">
        <f t="shared" si="2"/>
        <v/>
      </c>
      <c r="R138" s="22" t="str">
        <f t="shared" si="3"/>
        <v/>
      </c>
      <c r="S138" s="23" t="str">
        <f t="shared" si="4"/>
        <v/>
      </c>
      <c r="T138" s="24" t="str">
        <f t="shared" si="5"/>
        <v/>
      </c>
      <c r="X138" s="13"/>
      <c r="AA138" s="22" t="str">
        <f t="shared" si="6"/>
        <v/>
      </c>
      <c r="AB138" s="22" t="str">
        <f t="shared" si="7"/>
        <v/>
      </c>
      <c r="AC138" s="25" t="str">
        <f t="shared" si="8"/>
        <v/>
      </c>
    </row>
    <row r="139">
      <c r="A139" s="9"/>
      <c r="C139" s="13"/>
      <c r="J139" s="15"/>
      <c r="K139" s="9"/>
      <c r="M139" s="15"/>
      <c r="N139" s="17"/>
      <c r="O139" s="20" t="str">
        <f t="shared" si="0"/>
        <v/>
      </c>
      <c r="P139" s="21" t="str">
        <f t="shared" si="1"/>
        <v/>
      </c>
      <c r="Q139" s="22" t="str">
        <f t="shared" si="2"/>
        <v/>
      </c>
      <c r="R139" s="22" t="str">
        <f t="shared" si="3"/>
        <v/>
      </c>
      <c r="S139" s="23" t="str">
        <f t="shared" si="4"/>
        <v/>
      </c>
      <c r="T139" s="24" t="str">
        <f t="shared" si="5"/>
        <v/>
      </c>
      <c r="X139" s="13"/>
      <c r="AA139" s="22" t="str">
        <f t="shared" si="6"/>
        <v/>
      </c>
      <c r="AB139" s="22" t="str">
        <f t="shared" si="7"/>
        <v/>
      </c>
      <c r="AC139" s="25" t="str">
        <f t="shared" si="8"/>
        <v/>
      </c>
    </row>
    <row r="140">
      <c r="A140" s="9"/>
      <c r="C140" s="13"/>
      <c r="J140" s="15"/>
      <c r="K140" s="9"/>
      <c r="M140" s="15"/>
      <c r="N140" s="17"/>
      <c r="O140" s="20" t="str">
        <f t="shared" si="0"/>
        <v/>
      </c>
      <c r="P140" s="21" t="str">
        <f t="shared" si="1"/>
        <v/>
      </c>
      <c r="Q140" s="22" t="str">
        <f t="shared" si="2"/>
        <v/>
      </c>
      <c r="R140" s="22" t="str">
        <f t="shared" si="3"/>
        <v/>
      </c>
      <c r="S140" s="23" t="str">
        <f t="shared" si="4"/>
        <v/>
      </c>
      <c r="T140" s="24" t="str">
        <f t="shared" si="5"/>
        <v/>
      </c>
      <c r="X140" s="13"/>
      <c r="AA140" s="22" t="str">
        <f t="shared" si="6"/>
        <v/>
      </c>
      <c r="AB140" s="22" t="str">
        <f t="shared" si="7"/>
        <v/>
      </c>
      <c r="AC140" s="25" t="str">
        <f t="shared" si="8"/>
        <v/>
      </c>
    </row>
    <row r="141">
      <c r="A141" s="9"/>
      <c r="C141" s="13"/>
      <c r="J141" s="15"/>
      <c r="K141" s="9"/>
      <c r="M141" s="15"/>
      <c r="N141" s="17"/>
      <c r="O141" s="20" t="str">
        <f t="shared" si="0"/>
        <v/>
      </c>
      <c r="P141" s="21" t="str">
        <f t="shared" si="1"/>
        <v/>
      </c>
      <c r="Q141" s="22" t="str">
        <f t="shared" si="2"/>
        <v/>
      </c>
      <c r="R141" s="22" t="str">
        <f t="shared" si="3"/>
        <v/>
      </c>
      <c r="S141" s="23" t="str">
        <f t="shared" si="4"/>
        <v/>
      </c>
      <c r="T141" s="24" t="str">
        <f t="shared" si="5"/>
        <v/>
      </c>
      <c r="X141" s="13"/>
      <c r="AA141" s="22" t="str">
        <f t="shared" si="6"/>
        <v/>
      </c>
      <c r="AB141" s="22" t="str">
        <f t="shared" si="7"/>
        <v/>
      </c>
      <c r="AC141" s="25" t="str">
        <f t="shared" si="8"/>
        <v/>
      </c>
    </row>
    <row r="142">
      <c r="A142" s="9"/>
      <c r="C142" s="13"/>
      <c r="J142" s="15"/>
      <c r="K142" s="9"/>
      <c r="M142" s="15"/>
      <c r="N142" s="17"/>
      <c r="O142" s="20" t="str">
        <f t="shared" si="0"/>
        <v/>
      </c>
      <c r="P142" s="21" t="str">
        <f t="shared" si="1"/>
        <v/>
      </c>
      <c r="Q142" s="22" t="str">
        <f t="shared" si="2"/>
        <v/>
      </c>
      <c r="R142" s="22" t="str">
        <f t="shared" si="3"/>
        <v/>
      </c>
      <c r="S142" s="23" t="str">
        <f t="shared" si="4"/>
        <v/>
      </c>
      <c r="T142" s="24" t="str">
        <f t="shared" si="5"/>
        <v/>
      </c>
      <c r="X142" s="13"/>
      <c r="AA142" s="22" t="str">
        <f t="shared" si="6"/>
        <v/>
      </c>
      <c r="AB142" s="22" t="str">
        <f t="shared" si="7"/>
        <v/>
      </c>
      <c r="AC142" s="25" t="str">
        <f t="shared" si="8"/>
        <v/>
      </c>
    </row>
    <row r="143">
      <c r="A143" s="9"/>
      <c r="C143" s="13"/>
      <c r="J143" s="15"/>
      <c r="K143" s="9"/>
      <c r="M143" s="15"/>
      <c r="N143" s="17"/>
      <c r="O143" s="20" t="str">
        <f t="shared" si="0"/>
        <v/>
      </c>
      <c r="P143" s="21" t="str">
        <f t="shared" si="1"/>
        <v/>
      </c>
      <c r="Q143" s="22" t="str">
        <f t="shared" si="2"/>
        <v/>
      </c>
      <c r="R143" s="22" t="str">
        <f t="shared" si="3"/>
        <v/>
      </c>
      <c r="S143" s="23" t="str">
        <f t="shared" si="4"/>
        <v/>
      </c>
      <c r="T143" s="24" t="str">
        <f t="shared" si="5"/>
        <v/>
      </c>
      <c r="X143" s="13"/>
      <c r="AA143" s="22" t="str">
        <f t="shared" si="6"/>
        <v/>
      </c>
      <c r="AB143" s="22" t="str">
        <f t="shared" si="7"/>
        <v/>
      </c>
      <c r="AC143" s="25" t="str">
        <f t="shared" si="8"/>
        <v/>
      </c>
    </row>
    <row r="144">
      <c r="A144" s="9"/>
      <c r="C144" s="13"/>
      <c r="J144" s="15"/>
      <c r="K144" s="9"/>
      <c r="M144" s="15"/>
      <c r="N144" s="17"/>
      <c r="O144" s="20" t="str">
        <f t="shared" si="0"/>
        <v/>
      </c>
      <c r="P144" s="21" t="str">
        <f t="shared" si="1"/>
        <v/>
      </c>
      <c r="Q144" s="22" t="str">
        <f t="shared" si="2"/>
        <v/>
      </c>
      <c r="R144" s="22" t="str">
        <f t="shared" si="3"/>
        <v/>
      </c>
      <c r="S144" s="23" t="str">
        <f t="shared" si="4"/>
        <v/>
      </c>
      <c r="T144" s="24" t="str">
        <f t="shared" si="5"/>
        <v/>
      </c>
      <c r="X144" s="13"/>
      <c r="AA144" s="22" t="str">
        <f t="shared" si="6"/>
        <v/>
      </c>
      <c r="AB144" s="22" t="str">
        <f t="shared" si="7"/>
        <v/>
      </c>
      <c r="AC144" s="25" t="str">
        <f t="shared" si="8"/>
        <v/>
      </c>
    </row>
    <row r="145">
      <c r="A145" s="9"/>
      <c r="C145" s="13"/>
      <c r="J145" s="15"/>
      <c r="K145" s="9"/>
      <c r="M145" s="15"/>
      <c r="N145" s="17"/>
      <c r="O145" s="20" t="str">
        <f t="shared" si="0"/>
        <v/>
      </c>
      <c r="P145" s="21" t="str">
        <f t="shared" si="1"/>
        <v/>
      </c>
      <c r="Q145" s="22" t="str">
        <f t="shared" si="2"/>
        <v/>
      </c>
      <c r="R145" s="22" t="str">
        <f t="shared" si="3"/>
        <v/>
      </c>
      <c r="S145" s="23" t="str">
        <f t="shared" si="4"/>
        <v/>
      </c>
      <c r="T145" s="24" t="str">
        <f t="shared" si="5"/>
        <v/>
      </c>
      <c r="X145" s="13"/>
      <c r="AA145" s="22" t="str">
        <f t="shared" si="6"/>
        <v/>
      </c>
      <c r="AB145" s="22" t="str">
        <f t="shared" si="7"/>
        <v/>
      </c>
      <c r="AC145" s="25" t="str">
        <f t="shared" si="8"/>
        <v/>
      </c>
    </row>
    <row r="146">
      <c r="A146" s="9"/>
      <c r="C146" s="13"/>
      <c r="J146" s="15"/>
      <c r="K146" s="9"/>
      <c r="M146" s="15"/>
      <c r="N146" s="17"/>
      <c r="O146" s="20" t="str">
        <f t="shared" si="0"/>
        <v/>
      </c>
      <c r="P146" s="21" t="str">
        <f t="shared" si="1"/>
        <v/>
      </c>
      <c r="Q146" s="22" t="str">
        <f t="shared" si="2"/>
        <v/>
      </c>
      <c r="R146" s="22" t="str">
        <f t="shared" si="3"/>
        <v/>
      </c>
      <c r="S146" s="23" t="str">
        <f t="shared" si="4"/>
        <v/>
      </c>
      <c r="T146" s="24" t="str">
        <f t="shared" si="5"/>
        <v/>
      </c>
      <c r="X146" s="13"/>
      <c r="AA146" s="22" t="str">
        <f t="shared" si="6"/>
        <v/>
      </c>
      <c r="AB146" s="22" t="str">
        <f t="shared" si="7"/>
        <v/>
      </c>
      <c r="AC146" s="25" t="str">
        <f t="shared" si="8"/>
        <v/>
      </c>
    </row>
    <row r="147">
      <c r="A147" s="9"/>
      <c r="C147" s="13"/>
      <c r="J147" s="15"/>
      <c r="K147" s="9"/>
      <c r="M147" s="15"/>
      <c r="N147" s="17"/>
      <c r="O147" s="20" t="str">
        <f t="shared" si="0"/>
        <v/>
      </c>
      <c r="P147" s="21" t="str">
        <f t="shared" si="1"/>
        <v/>
      </c>
      <c r="Q147" s="22" t="str">
        <f t="shared" si="2"/>
        <v/>
      </c>
      <c r="R147" s="22" t="str">
        <f t="shared" si="3"/>
        <v/>
      </c>
      <c r="S147" s="23" t="str">
        <f t="shared" si="4"/>
        <v/>
      </c>
      <c r="T147" s="24" t="str">
        <f t="shared" si="5"/>
        <v/>
      </c>
      <c r="X147" s="13"/>
      <c r="AA147" s="22" t="str">
        <f t="shared" si="6"/>
        <v/>
      </c>
      <c r="AB147" s="22" t="str">
        <f t="shared" si="7"/>
        <v/>
      </c>
      <c r="AC147" s="25" t="str">
        <f t="shared" si="8"/>
        <v/>
      </c>
    </row>
    <row r="148">
      <c r="A148" s="9"/>
      <c r="C148" s="13"/>
      <c r="J148" s="15"/>
      <c r="K148" s="9"/>
      <c r="M148" s="15"/>
      <c r="N148" s="17"/>
      <c r="O148" s="20" t="str">
        <f t="shared" si="0"/>
        <v/>
      </c>
      <c r="P148" s="21" t="str">
        <f t="shared" si="1"/>
        <v/>
      </c>
      <c r="Q148" s="22" t="str">
        <f t="shared" si="2"/>
        <v/>
      </c>
      <c r="R148" s="22" t="str">
        <f t="shared" si="3"/>
        <v/>
      </c>
      <c r="S148" s="23" t="str">
        <f t="shared" si="4"/>
        <v/>
      </c>
      <c r="T148" s="24" t="str">
        <f t="shared" si="5"/>
        <v/>
      </c>
      <c r="X148" s="13"/>
      <c r="AA148" s="22" t="str">
        <f t="shared" si="6"/>
        <v/>
      </c>
      <c r="AB148" s="22" t="str">
        <f t="shared" si="7"/>
        <v/>
      </c>
      <c r="AC148" s="25" t="str">
        <f t="shared" si="8"/>
        <v/>
      </c>
    </row>
    <row r="149">
      <c r="A149" s="9"/>
      <c r="C149" s="13"/>
      <c r="J149" s="15"/>
      <c r="K149" s="9"/>
      <c r="M149" s="15"/>
      <c r="N149" s="17"/>
      <c r="O149" s="20" t="str">
        <f t="shared" si="0"/>
        <v/>
      </c>
      <c r="P149" s="21" t="str">
        <f t="shared" si="1"/>
        <v/>
      </c>
      <c r="Q149" s="22" t="str">
        <f t="shared" si="2"/>
        <v/>
      </c>
      <c r="R149" s="22" t="str">
        <f t="shared" si="3"/>
        <v/>
      </c>
      <c r="S149" s="23" t="str">
        <f t="shared" si="4"/>
        <v/>
      </c>
      <c r="T149" s="24" t="str">
        <f t="shared" si="5"/>
        <v/>
      </c>
      <c r="X149" s="13"/>
      <c r="AA149" s="22" t="str">
        <f t="shared" si="6"/>
        <v/>
      </c>
      <c r="AB149" s="22" t="str">
        <f t="shared" si="7"/>
        <v/>
      </c>
      <c r="AC149" s="25" t="str">
        <f t="shared" si="8"/>
        <v/>
      </c>
    </row>
    <row r="150">
      <c r="A150" s="9"/>
      <c r="C150" s="13"/>
      <c r="J150" s="15"/>
      <c r="K150" s="9"/>
      <c r="M150" s="15"/>
      <c r="N150" s="17"/>
      <c r="O150" s="20" t="str">
        <f t="shared" si="0"/>
        <v/>
      </c>
      <c r="P150" s="21" t="str">
        <f t="shared" si="1"/>
        <v/>
      </c>
      <c r="Q150" s="22" t="str">
        <f t="shared" si="2"/>
        <v/>
      </c>
      <c r="R150" s="22" t="str">
        <f t="shared" si="3"/>
        <v/>
      </c>
      <c r="S150" s="23" t="str">
        <f t="shared" si="4"/>
        <v/>
      </c>
      <c r="T150" s="24" t="str">
        <f t="shared" si="5"/>
        <v/>
      </c>
      <c r="X150" s="13"/>
      <c r="AA150" s="22" t="str">
        <f t="shared" si="6"/>
        <v/>
      </c>
      <c r="AB150" s="22" t="str">
        <f t="shared" si="7"/>
        <v/>
      </c>
      <c r="AC150" s="25" t="str">
        <f t="shared" si="8"/>
        <v/>
      </c>
    </row>
    <row r="151">
      <c r="A151" s="9"/>
      <c r="C151" s="13"/>
      <c r="J151" s="15"/>
      <c r="K151" s="9"/>
      <c r="M151" s="15"/>
      <c r="N151" s="17"/>
      <c r="O151" s="20" t="str">
        <f t="shared" si="0"/>
        <v/>
      </c>
      <c r="P151" s="21" t="str">
        <f t="shared" si="1"/>
        <v/>
      </c>
      <c r="Q151" s="22" t="str">
        <f t="shared" si="2"/>
        <v/>
      </c>
      <c r="R151" s="22" t="str">
        <f t="shared" si="3"/>
        <v/>
      </c>
      <c r="S151" s="23" t="str">
        <f t="shared" si="4"/>
        <v/>
      </c>
      <c r="T151" s="24" t="str">
        <f t="shared" si="5"/>
        <v/>
      </c>
      <c r="X151" s="13"/>
      <c r="AA151" s="22" t="str">
        <f t="shared" si="6"/>
        <v/>
      </c>
      <c r="AB151" s="22" t="str">
        <f t="shared" si="7"/>
        <v/>
      </c>
      <c r="AC151" s="25" t="str">
        <f t="shared" si="8"/>
        <v/>
      </c>
    </row>
    <row r="152">
      <c r="A152" s="9"/>
      <c r="C152" s="13"/>
      <c r="J152" s="15"/>
      <c r="K152" s="9"/>
      <c r="M152" s="15"/>
      <c r="N152" s="17"/>
      <c r="O152" s="20" t="str">
        <f t="shared" si="0"/>
        <v/>
      </c>
      <c r="P152" s="21" t="str">
        <f t="shared" si="1"/>
        <v/>
      </c>
      <c r="Q152" s="22" t="str">
        <f t="shared" si="2"/>
        <v/>
      </c>
      <c r="R152" s="22" t="str">
        <f t="shared" si="3"/>
        <v/>
      </c>
      <c r="S152" s="23" t="str">
        <f t="shared" si="4"/>
        <v/>
      </c>
      <c r="T152" s="24" t="str">
        <f t="shared" si="5"/>
        <v/>
      </c>
      <c r="X152" s="13"/>
      <c r="AA152" s="22" t="str">
        <f t="shared" si="6"/>
        <v/>
      </c>
      <c r="AB152" s="22" t="str">
        <f t="shared" si="7"/>
        <v/>
      </c>
      <c r="AC152" s="25" t="str">
        <f t="shared" si="8"/>
        <v/>
      </c>
    </row>
    <row r="153">
      <c r="A153" s="9"/>
      <c r="C153" s="13"/>
      <c r="J153" s="15"/>
      <c r="K153" s="9"/>
      <c r="M153" s="15"/>
      <c r="N153" s="17"/>
      <c r="O153" s="20" t="str">
        <f t="shared" si="0"/>
        <v/>
      </c>
      <c r="P153" s="21" t="str">
        <f t="shared" si="1"/>
        <v/>
      </c>
      <c r="Q153" s="22" t="str">
        <f t="shared" si="2"/>
        <v/>
      </c>
      <c r="R153" s="22" t="str">
        <f t="shared" si="3"/>
        <v/>
      </c>
      <c r="S153" s="23" t="str">
        <f t="shared" si="4"/>
        <v/>
      </c>
      <c r="T153" s="24" t="str">
        <f t="shared" si="5"/>
        <v/>
      </c>
      <c r="X153" s="13"/>
      <c r="AA153" s="22" t="str">
        <f t="shared" si="6"/>
        <v/>
      </c>
      <c r="AB153" s="22" t="str">
        <f t="shared" si="7"/>
        <v/>
      </c>
      <c r="AC153" s="25" t="str">
        <f t="shared" si="8"/>
        <v/>
      </c>
    </row>
    <row r="154">
      <c r="A154" s="9"/>
      <c r="C154" s="13"/>
      <c r="J154" s="15"/>
      <c r="K154" s="9"/>
      <c r="M154" s="15"/>
      <c r="N154" s="17"/>
      <c r="O154" s="20" t="str">
        <f t="shared" si="0"/>
        <v/>
      </c>
      <c r="P154" s="21" t="str">
        <f t="shared" si="1"/>
        <v/>
      </c>
      <c r="Q154" s="22" t="str">
        <f t="shared" si="2"/>
        <v/>
      </c>
      <c r="R154" s="22" t="str">
        <f t="shared" si="3"/>
        <v/>
      </c>
      <c r="S154" s="23" t="str">
        <f t="shared" si="4"/>
        <v/>
      </c>
      <c r="T154" s="24" t="str">
        <f t="shared" si="5"/>
        <v/>
      </c>
      <c r="X154" s="13"/>
      <c r="AA154" s="22" t="str">
        <f t="shared" si="6"/>
        <v/>
      </c>
      <c r="AB154" s="22" t="str">
        <f t="shared" si="7"/>
        <v/>
      </c>
      <c r="AC154" s="25" t="str">
        <f t="shared" si="8"/>
        <v/>
      </c>
    </row>
    <row r="155">
      <c r="A155" s="9"/>
      <c r="C155" s="13"/>
      <c r="J155" s="15"/>
      <c r="K155" s="9"/>
      <c r="M155" s="15"/>
      <c r="N155" s="17"/>
      <c r="O155" s="20" t="str">
        <f t="shared" si="0"/>
        <v/>
      </c>
      <c r="P155" s="21" t="str">
        <f t="shared" si="1"/>
        <v/>
      </c>
      <c r="Q155" s="22" t="str">
        <f t="shared" si="2"/>
        <v/>
      </c>
      <c r="R155" s="22" t="str">
        <f t="shared" si="3"/>
        <v/>
      </c>
      <c r="S155" s="23" t="str">
        <f t="shared" si="4"/>
        <v/>
      </c>
      <c r="T155" s="24" t="str">
        <f t="shared" si="5"/>
        <v/>
      </c>
      <c r="X155" s="13"/>
      <c r="AA155" s="22" t="str">
        <f t="shared" si="6"/>
        <v/>
      </c>
      <c r="AB155" s="22" t="str">
        <f t="shared" si="7"/>
        <v/>
      </c>
      <c r="AC155" s="25" t="str">
        <f t="shared" si="8"/>
        <v/>
      </c>
    </row>
    <row r="156">
      <c r="A156" s="9"/>
      <c r="C156" s="13"/>
      <c r="J156" s="15"/>
      <c r="K156" s="9"/>
      <c r="M156" s="15"/>
      <c r="N156" s="17"/>
      <c r="O156" s="20" t="str">
        <f t="shared" si="0"/>
        <v/>
      </c>
      <c r="P156" s="21" t="str">
        <f t="shared" si="1"/>
        <v/>
      </c>
      <c r="Q156" s="22" t="str">
        <f t="shared" si="2"/>
        <v/>
      </c>
      <c r="R156" s="22" t="str">
        <f t="shared" si="3"/>
        <v/>
      </c>
      <c r="S156" s="23" t="str">
        <f t="shared" si="4"/>
        <v/>
      </c>
      <c r="T156" s="24" t="str">
        <f t="shared" si="5"/>
        <v/>
      </c>
      <c r="X156" s="13"/>
      <c r="AA156" s="22" t="str">
        <f t="shared" si="6"/>
        <v/>
      </c>
      <c r="AB156" s="22" t="str">
        <f t="shared" si="7"/>
        <v/>
      </c>
      <c r="AC156" s="25" t="str">
        <f t="shared" si="8"/>
        <v/>
      </c>
    </row>
    <row r="157">
      <c r="A157" s="9"/>
      <c r="C157" s="13"/>
      <c r="J157" s="15"/>
      <c r="K157" s="9"/>
      <c r="M157" s="15"/>
      <c r="N157" s="17"/>
      <c r="O157" s="20" t="str">
        <f t="shared" si="0"/>
        <v/>
      </c>
      <c r="P157" s="21" t="str">
        <f t="shared" si="1"/>
        <v/>
      </c>
      <c r="Q157" s="22" t="str">
        <f t="shared" si="2"/>
        <v/>
      </c>
      <c r="R157" s="22" t="str">
        <f t="shared" si="3"/>
        <v/>
      </c>
      <c r="S157" s="23" t="str">
        <f t="shared" si="4"/>
        <v/>
      </c>
      <c r="T157" s="24" t="str">
        <f t="shared" si="5"/>
        <v/>
      </c>
      <c r="X157" s="13"/>
      <c r="AA157" s="22" t="str">
        <f t="shared" si="6"/>
        <v/>
      </c>
      <c r="AB157" s="22" t="str">
        <f t="shared" si="7"/>
        <v/>
      </c>
      <c r="AC157" s="25" t="str">
        <f t="shared" si="8"/>
        <v/>
      </c>
    </row>
    <row r="158">
      <c r="A158" s="9"/>
      <c r="C158" s="13"/>
      <c r="J158" s="15"/>
      <c r="K158" s="9"/>
      <c r="M158" s="15"/>
      <c r="N158" s="17"/>
      <c r="O158" s="20" t="str">
        <f t="shared" si="0"/>
        <v/>
      </c>
      <c r="P158" s="21" t="str">
        <f t="shared" si="1"/>
        <v/>
      </c>
      <c r="Q158" s="22" t="str">
        <f t="shared" si="2"/>
        <v/>
      </c>
      <c r="R158" s="22" t="str">
        <f t="shared" si="3"/>
        <v/>
      </c>
      <c r="S158" s="23" t="str">
        <f t="shared" si="4"/>
        <v/>
      </c>
      <c r="T158" s="24" t="str">
        <f t="shared" si="5"/>
        <v/>
      </c>
      <c r="X158" s="13"/>
      <c r="AA158" s="22" t="str">
        <f t="shared" si="6"/>
        <v/>
      </c>
      <c r="AB158" s="22" t="str">
        <f t="shared" si="7"/>
        <v/>
      </c>
      <c r="AC158" s="25" t="str">
        <f t="shared" si="8"/>
        <v/>
      </c>
    </row>
    <row r="159">
      <c r="A159" s="9"/>
      <c r="C159" s="13"/>
      <c r="J159" s="15"/>
      <c r="K159" s="9"/>
      <c r="M159" s="15"/>
      <c r="N159" s="17"/>
      <c r="O159" s="20" t="str">
        <f t="shared" si="0"/>
        <v/>
      </c>
      <c r="P159" s="21" t="str">
        <f t="shared" si="1"/>
        <v/>
      </c>
      <c r="Q159" s="22" t="str">
        <f t="shared" si="2"/>
        <v/>
      </c>
      <c r="R159" s="22" t="str">
        <f t="shared" si="3"/>
        <v/>
      </c>
      <c r="S159" s="23" t="str">
        <f t="shared" si="4"/>
        <v/>
      </c>
      <c r="T159" s="24" t="str">
        <f t="shared" si="5"/>
        <v/>
      </c>
      <c r="X159" s="13"/>
      <c r="AA159" s="22" t="str">
        <f t="shared" si="6"/>
        <v/>
      </c>
      <c r="AB159" s="22" t="str">
        <f t="shared" si="7"/>
        <v/>
      </c>
      <c r="AC159" s="25" t="str">
        <f t="shared" si="8"/>
        <v/>
      </c>
    </row>
    <row r="160">
      <c r="A160" s="9"/>
      <c r="C160" s="13"/>
      <c r="J160" s="15"/>
      <c r="K160" s="9"/>
      <c r="M160" s="15"/>
      <c r="N160" s="17"/>
      <c r="O160" s="20" t="str">
        <f t="shared" si="0"/>
        <v/>
      </c>
      <c r="P160" s="21" t="str">
        <f t="shared" si="1"/>
        <v/>
      </c>
      <c r="Q160" s="22" t="str">
        <f t="shared" si="2"/>
        <v/>
      </c>
      <c r="R160" s="22" t="str">
        <f t="shared" si="3"/>
        <v/>
      </c>
      <c r="S160" s="23" t="str">
        <f t="shared" si="4"/>
        <v/>
      </c>
      <c r="T160" s="24" t="str">
        <f t="shared" si="5"/>
        <v/>
      </c>
      <c r="X160" s="13"/>
      <c r="AA160" s="22" t="str">
        <f t="shared" si="6"/>
        <v/>
      </c>
      <c r="AB160" s="22" t="str">
        <f t="shared" si="7"/>
        <v/>
      </c>
      <c r="AC160" s="25" t="str">
        <f t="shared" si="8"/>
        <v/>
      </c>
    </row>
    <row r="161">
      <c r="A161" s="9"/>
      <c r="C161" s="13"/>
      <c r="J161" s="15"/>
      <c r="K161" s="9"/>
      <c r="M161" s="15"/>
      <c r="N161" s="17"/>
      <c r="O161" s="20" t="str">
        <f t="shared" si="0"/>
        <v/>
      </c>
      <c r="P161" s="21" t="str">
        <f t="shared" si="1"/>
        <v/>
      </c>
      <c r="Q161" s="22" t="str">
        <f t="shared" si="2"/>
        <v/>
      </c>
      <c r="R161" s="22" t="str">
        <f t="shared" si="3"/>
        <v/>
      </c>
      <c r="S161" s="23" t="str">
        <f t="shared" si="4"/>
        <v/>
      </c>
      <c r="T161" s="24" t="str">
        <f t="shared" si="5"/>
        <v/>
      </c>
      <c r="X161" s="13"/>
      <c r="AA161" s="22" t="str">
        <f t="shared" si="6"/>
        <v/>
      </c>
      <c r="AB161" s="22" t="str">
        <f t="shared" si="7"/>
        <v/>
      </c>
      <c r="AC161" s="25" t="str">
        <f t="shared" si="8"/>
        <v/>
      </c>
    </row>
    <row r="162">
      <c r="A162" s="9"/>
      <c r="C162" s="13"/>
      <c r="J162" s="15"/>
      <c r="K162" s="9"/>
      <c r="M162" s="15"/>
      <c r="N162" s="17"/>
      <c r="O162" s="20" t="str">
        <f t="shared" si="0"/>
        <v/>
      </c>
      <c r="P162" s="21" t="str">
        <f t="shared" si="1"/>
        <v/>
      </c>
      <c r="Q162" s="22" t="str">
        <f t="shared" si="2"/>
        <v/>
      </c>
      <c r="R162" s="22" t="str">
        <f t="shared" si="3"/>
        <v/>
      </c>
      <c r="S162" s="23" t="str">
        <f t="shared" si="4"/>
        <v/>
      </c>
      <c r="T162" s="24" t="str">
        <f t="shared" si="5"/>
        <v/>
      </c>
      <c r="X162" s="13"/>
      <c r="AA162" s="22" t="str">
        <f t="shared" si="6"/>
        <v/>
      </c>
      <c r="AB162" s="22" t="str">
        <f t="shared" si="7"/>
        <v/>
      </c>
      <c r="AC162" s="25" t="str">
        <f t="shared" si="8"/>
        <v/>
      </c>
    </row>
    <row r="163">
      <c r="A163" s="9"/>
      <c r="C163" s="13"/>
      <c r="J163" s="15"/>
      <c r="K163" s="9"/>
      <c r="M163" s="15"/>
      <c r="N163" s="17"/>
      <c r="O163" s="20" t="str">
        <f t="shared" si="0"/>
        <v/>
      </c>
      <c r="P163" s="21" t="str">
        <f t="shared" si="1"/>
        <v/>
      </c>
      <c r="Q163" s="22" t="str">
        <f t="shared" si="2"/>
        <v/>
      </c>
      <c r="R163" s="22" t="str">
        <f t="shared" si="3"/>
        <v/>
      </c>
      <c r="S163" s="23" t="str">
        <f t="shared" si="4"/>
        <v/>
      </c>
      <c r="T163" s="24" t="str">
        <f t="shared" si="5"/>
        <v/>
      </c>
      <c r="X163" s="13"/>
      <c r="AA163" s="22" t="str">
        <f t="shared" si="6"/>
        <v/>
      </c>
      <c r="AB163" s="22" t="str">
        <f t="shared" si="7"/>
        <v/>
      </c>
      <c r="AC163" s="25" t="str">
        <f t="shared" si="8"/>
        <v/>
      </c>
    </row>
    <row r="164">
      <c r="A164" s="9"/>
      <c r="C164" s="13"/>
      <c r="J164" s="15"/>
      <c r="K164" s="9"/>
      <c r="M164" s="15"/>
      <c r="N164" s="17"/>
      <c r="O164" s="20" t="str">
        <f t="shared" si="0"/>
        <v/>
      </c>
      <c r="P164" s="21" t="str">
        <f t="shared" si="1"/>
        <v/>
      </c>
      <c r="Q164" s="22" t="str">
        <f t="shared" si="2"/>
        <v/>
      </c>
      <c r="R164" s="22" t="str">
        <f t="shared" si="3"/>
        <v/>
      </c>
      <c r="S164" s="23" t="str">
        <f t="shared" si="4"/>
        <v/>
      </c>
      <c r="T164" s="24" t="str">
        <f t="shared" si="5"/>
        <v/>
      </c>
      <c r="X164" s="13"/>
      <c r="AA164" s="22" t="str">
        <f t="shared" si="6"/>
        <v/>
      </c>
      <c r="AB164" s="22" t="str">
        <f t="shared" si="7"/>
        <v/>
      </c>
      <c r="AC164" s="25" t="str">
        <f t="shared" si="8"/>
        <v/>
      </c>
    </row>
    <row r="165">
      <c r="A165" s="9"/>
      <c r="C165" s="13"/>
      <c r="J165" s="15"/>
      <c r="K165" s="9"/>
      <c r="M165" s="15"/>
      <c r="N165" s="17"/>
      <c r="O165" s="20" t="str">
        <f t="shared" si="0"/>
        <v/>
      </c>
      <c r="P165" s="21" t="str">
        <f t="shared" si="1"/>
        <v/>
      </c>
      <c r="Q165" s="22" t="str">
        <f t="shared" si="2"/>
        <v/>
      </c>
      <c r="R165" s="22" t="str">
        <f t="shared" si="3"/>
        <v/>
      </c>
      <c r="S165" s="23" t="str">
        <f t="shared" si="4"/>
        <v/>
      </c>
      <c r="T165" s="24" t="str">
        <f t="shared" si="5"/>
        <v/>
      </c>
      <c r="X165" s="13"/>
      <c r="AA165" s="22" t="str">
        <f t="shared" si="6"/>
        <v/>
      </c>
      <c r="AB165" s="22" t="str">
        <f t="shared" si="7"/>
        <v/>
      </c>
      <c r="AC165" s="25" t="str">
        <f t="shared" si="8"/>
        <v/>
      </c>
    </row>
    <row r="166">
      <c r="A166" s="9"/>
      <c r="C166" s="13"/>
      <c r="J166" s="15"/>
      <c r="K166" s="9"/>
      <c r="M166" s="15"/>
      <c r="N166" s="17"/>
      <c r="O166" s="20" t="str">
        <f t="shared" si="0"/>
        <v/>
      </c>
      <c r="P166" s="21" t="str">
        <f t="shared" si="1"/>
        <v/>
      </c>
      <c r="Q166" s="22" t="str">
        <f t="shared" si="2"/>
        <v/>
      </c>
      <c r="R166" s="22" t="str">
        <f t="shared" si="3"/>
        <v/>
      </c>
      <c r="S166" s="23" t="str">
        <f t="shared" si="4"/>
        <v/>
      </c>
      <c r="T166" s="24" t="str">
        <f t="shared" si="5"/>
        <v/>
      </c>
      <c r="X166" s="13"/>
      <c r="AA166" s="22" t="str">
        <f t="shared" si="6"/>
        <v/>
      </c>
      <c r="AB166" s="22" t="str">
        <f t="shared" si="7"/>
        <v/>
      </c>
      <c r="AC166" s="25" t="str">
        <f t="shared" si="8"/>
        <v/>
      </c>
    </row>
    <row r="167">
      <c r="A167" s="9"/>
      <c r="C167" s="13"/>
      <c r="J167" s="15"/>
      <c r="K167" s="9"/>
      <c r="M167" s="15"/>
      <c r="N167" s="17"/>
      <c r="O167" s="20" t="str">
        <f t="shared" si="0"/>
        <v/>
      </c>
      <c r="P167" s="21" t="str">
        <f t="shared" si="1"/>
        <v/>
      </c>
      <c r="Q167" s="22" t="str">
        <f t="shared" si="2"/>
        <v/>
      </c>
      <c r="R167" s="22" t="str">
        <f t="shared" si="3"/>
        <v/>
      </c>
      <c r="S167" s="23" t="str">
        <f t="shared" si="4"/>
        <v/>
      </c>
      <c r="T167" s="24" t="str">
        <f t="shared" si="5"/>
        <v/>
      </c>
      <c r="X167" s="13"/>
      <c r="AA167" s="22" t="str">
        <f t="shared" si="6"/>
        <v/>
      </c>
      <c r="AB167" s="22" t="str">
        <f t="shared" si="7"/>
        <v/>
      </c>
      <c r="AC167" s="25" t="str">
        <f t="shared" si="8"/>
        <v/>
      </c>
    </row>
    <row r="168">
      <c r="A168" s="9"/>
      <c r="C168" s="13"/>
      <c r="J168" s="15"/>
      <c r="K168" s="9"/>
      <c r="M168" s="15"/>
      <c r="N168" s="17"/>
      <c r="O168" s="20" t="str">
        <f t="shared" si="0"/>
        <v/>
      </c>
      <c r="P168" s="21" t="str">
        <f t="shared" si="1"/>
        <v/>
      </c>
      <c r="Q168" s="22" t="str">
        <f t="shared" si="2"/>
        <v/>
      </c>
      <c r="R168" s="22" t="str">
        <f t="shared" si="3"/>
        <v/>
      </c>
      <c r="S168" s="23" t="str">
        <f t="shared" si="4"/>
        <v/>
      </c>
      <c r="T168" s="24" t="str">
        <f t="shared" si="5"/>
        <v/>
      </c>
      <c r="X168" s="13"/>
      <c r="AA168" s="22" t="str">
        <f t="shared" si="6"/>
        <v/>
      </c>
      <c r="AB168" s="22" t="str">
        <f t="shared" si="7"/>
        <v/>
      </c>
      <c r="AC168" s="25" t="str">
        <f t="shared" si="8"/>
        <v/>
      </c>
    </row>
    <row r="169">
      <c r="A169" s="9"/>
      <c r="C169" s="13"/>
      <c r="J169" s="15"/>
      <c r="K169" s="9"/>
      <c r="M169" s="15"/>
      <c r="N169" s="17"/>
      <c r="O169" s="20" t="str">
        <f t="shared" si="0"/>
        <v/>
      </c>
      <c r="P169" s="21" t="str">
        <f t="shared" si="1"/>
        <v/>
      </c>
      <c r="Q169" s="22" t="str">
        <f t="shared" si="2"/>
        <v/>
      </c>
      <c r="R169" s="22" t="str">
        <f t="shared" si="3"/>
        <v/>
      </c>
      <c r="S169" s="23" t="str">
        <f t="shared" si="4"/>
        <v/>
      </c>
      <c r="T169" s="24" t="str">
        <f t="shared" si="5"/>
        <v/>
      </c>
      <c r="X169" s="13"/>
      <c r="AA169" s="22" t="str">
        <f t="shared" si="6"/>
        <v/>
      </c>
      <c r="AB169" s="22" t="str">
        <f t="shared" si="7"/>
        <v/>
      </c>
      <c r="AC169" s="25" t="str">
        <f t="shared" si="8"/>
        <v/>
      </c>
    </row>
    <row r="170">
      <c r="A170" s="9"/>
      <c r="C170" s="13"/>
      <c r="J170" s="15"/>
      <c r="K170" s="9"/>
      <c r="M170" s="15"/>
      <c r="N170" s="17"/>
      <c r="O170" s="20" t="str">
        <f t="shared" si="0"/>
        <v/>
      </c>
      <c r="P170" s="21" t="str">
        <f t="shared" si="1"/>
        <v/>
      </c>
      <c r="Q170" s="22" t="str">
        <f t="shared" si="2"/>
        <v/>
      </c>
      <c r="R170" s="22" t="str">
        <f t="shared" si="3"/>
        <v/>
      </c>
      <c r="S170" s="23" t="str">
        <f t="shared" si="4"/>
        <v/>
      </c>
      <c r="T170" s="24" t="str">
        <f t="shared" si="5"/>
        <v/>
      </c>
      <c r="X170" s="13"/>
      <c r="AA170" s="22" t="str">
        <f t="shared" si="6"/>
        <v/>
      </c>
      <c r="AB170" s="22" t="str">
        <f t="shared" si="7"/>
        <v/>
      </c>
      <c r="AC170" s="25" t="str">
        <f t="shared" si="8"/>
        <v/>
      </c>
    </row>
    <row r="171">
      <c r="A171" s="9"/>
      <c r="C171" s="13"/>
      <c r="J171" s="15"/>
      <c r="K171" s="9"/>
      <c r="M171" s="15"/>
      <c r="N171" s="17"/>
      <c r="O171" s="20" t="str">
        <f t="shared" si="0"/>
        <v/>
      </c>
      <c r="P171" s="21" t="str">
        <f t="shared" si="1"/>
        <v/>
      </c>
      <c r="Q171" s="22" t="str">
        <f t="shared" si="2"/>
        <v/>
      </c>
      <c r="R171" s="22" t="str">
        <f t="shared" si="3"/>
        <v/>
      </c>
      <c r="S171" s="23" t="str">
        <f t="shared" si="4"/>
        <v/>
      </c>
      <c r="T171" s="24" t="str">
        <f t="shared" si="5"/>
        <v/>
      </c>
      <c r="X171" s="13"/>
      <c r="AA171" s="22" t="str">
        <f t="shared" si="6"/>
        <v/>
      </c>
      <c r="AB171" s="22" t="str">
        <f t="shared" si="7"/>
        <v/>
      </c>
      <c r="AC171" s="25" t="str">
        <f t="shared" si="8"/>
        <v/>
      </c>
    </row>
    <row r="172">
      <c r="A172" s="9"/>
      <c r="C172" s="13"/>
      <c r="J172" s="15"/>
      <c r="K172" s="9"/>
      <c r="M172" s="15"/>
      <c r="N172" s="17"/>
      <c r="O172" s="20" t="str">
        <f t="shared" si="0"/>
        <v/>
      </c>
      <c r="P172" s="21" t="str">
        <f t="shared" si="1"/>
        <v/>
      </c>
      <c r="Q172" s="22" t="str">
        <f t="shared" si="2"/>
        <v/>
      </c>
      <c r="R172" s="22" t="str">
        <f t="shared" si="3"/>
        <v/>
      </c>
      <c r="S172" s="23" t="str">
        <f t="shared" si="4"/>
        <v/>
      </c>
      <c r="T172" s="24" t="str">
        <f t="shared" si="5"/>
        <v/>
      </c>
      <c r="X172" s="13"/>
      <c r="AA172" s="22" t="str">
        <f t="shared" si="6"/>
        <v/>
      </c>
      <c r="AB172" s="22" t="str">
        <f t="shared" si="7"/>
        <v/>
      </c>
      <c r="AC172" s="25" t="str">
        <f t="shared" si="8"/>
        <v/>
      </c>
    </row>
    <row r="173">
      <c r="A173" s="9"/>
      <c r="C173" s="13"/>
      <c r="J173" s="15"/>
      <c r="K173" s="9"/>
      <c r="M173" s="15"/>
      <c r="N173" s="17"/>
      <c r="O173" s="20" t="str">
        <f t="shared" si="0"/>
        <v/>
      </c>
      <c r="P173" s="21" t="str">
        <f t="shared" si="1"/>
        <v/>
      </c>
      <c r="Q173" s="22" t="str">
        <f t="shared" si="2"/>
        <v/>
      </c>
      <c r="R173" s="22" t="str">
        <f t="shared" si="3"/>
        <v/>
      </c>
      <c r="S173" s="23" t="str">
        <f t="shared" si="4"/>
        <v/>
      </c>
      <c r="T173" s="24" t="str">
        <f t="shared" si="5"/>
        <v/>
      </c>
      <c r="X173" s="13"/>
      <c r="AA173" s="22" t="str">
        <f t="shared" si="6"/>
        <v/>
      </c>
      <c r="AB173" s="22" t="str">
        <f t="shared" si="7"/>
        <v/>
      </c>
      <c r="AC173" s="25" t="str">
        <f t="shared" si="8"/>
        <v/>
      </c>
    </row>
    <row r="174">
      <c r="A174" s="9"/>
      <c r="C174" s="13"/>
      <c r="J174" s="15"/>
      <c r="K174" s="9"/>
      <c r="M174" s="15"/>
      <c r="N174" s="17"/>
      <c r="O174" s="20" t="str">
        <f t="shared" si="0"/>
        <v/>
      </c>
      <c r="P174" s="21" t="str">
        <f t="shared" si="1"/>
        <v/>
      </c>
      <c r="Q174" s="22" t="str">
        <f t="shared" si="2"/>
        <v/>
      </c>
      <c r="R174" s="22" t="str">
        <f t="shared" si="3"/>
        <v/>
      </c>
      <c r="S174" s="23" t="str">
        <f t="shared" si="4"/>
        <v/>
      </c>
      <c r="T174" s="24" t="str">
        <f t="shared" si="5"/>
        <v/>
      </c>
      <c r="X174" s="13"/>
      <c r="AA174" s="22" t="str">
        <f t="shared" si="6"/>
        <v/>
      </c>
      <c r="AB174" s="22" t="str">
        <f t="shared" si="7"/>
        <v/>
      </c>
      <c r="AC174" s="25" t="str">
        <f t="shared" si="8"/>
        <v/>
      </c>
    </row>
    <row r="175">
      <c r="A175" s="9"/>
      <c r="C175" s="13"/>
      <c r="J175" s="15"/>
      <c r="K175" s="9"/>
      <c r="M175" s="15"/>
      <c r="N175" s="17"/>
      <c r="O175" s="20" t="str">
        <f t="shared" si="0"/>
        <v/>
      </c>
      <c r="P175" s="21" t="str">
        <f t="shared" si="1"/>
        <v/>
      </c>
      <c r="Q175" s="22" t="str">
        <f t="shared" si="2"/>
        <v/>
      </c>
      <c r="R175" s="22" t="str">
        <f t="shared" si="3"/>
        <v/>
      </c>
      <c r="S175" s="23" t="str">
        <f t="shared" si="4"/>
        <v/>
      </c>
      <c r="T175" s="24" t="str">
        <f t="shared" si="5"/>
        <v/>
      </c>
      <c r="X175" s="13"/>
      <c r="AA175" s="22" t="str">
        <f t="shared" si="6"/>
        <v/>
      </c>
      <c r="AB175" s="22" t="str">
        <f t="shared" si="7"/>
        <v/>
      </c>
      <c r="AC175" s="25" t="str">
        <f t="shared" si="8"/>
        <v/>
      </c>
    </row>
    <row r="176">
      <c r="A176" s="9"/>
      <c r="C176" s="13"/>
      <c r="J176" s="15"/>
      <c r="K176" s="9"/>
      <c r="M176" s="15"/>
      <c r="N176" s="17"/>
      <c r="O176" s="20" t="str">
        <f t="shared" si="0"/>
        <v/>
      </c>
      <c r="P176" s="21" t="str">
        <f t="shared" si="1"/>
        <v/>
      </c>
      <c r="Q176" s="22" t="str">
        <f t="shared" si="2"/>
        <v/>
      </c>
      <c r="R176" s="22" t="str">
        <f t="shared" si="3"/>
        <v/>
      </c>
      <c r="S176" s="23" t="str">
        <f t="shared" si="4"/>
        <v/>
      </c>
      <c r="T176" s="24" t="str">
        <f t="shared" si="5"/>
        <v/>
      </c>
      <c r="X176" s="13"/>
      <c r="AA176" s="22" t="str">
        <f t="shared" si="6"/>
        <v/>
      </c>
      <c r="AB176" s="22" t="str">
        <f t="shared" si="7"/>
        <v/>
      </c>
      <c r="AC176" s="25" t="str">
        <f t="shared" si="8"/>
        <v/>
      </c>
    </row>
    <row r="177">
      <c r="A177" s="9"/>
      <c r="C177" s="13"/>
      <c r="J177" s="15"/>
      <c r="K177" s="9"/>
      <c r="M177" s="15"/>
      <c r="N177" s="17"/>
      <c r="O177" s="20" t="str">
        <f t="shared" si="0"/>
        <v/>
      </c>
      <c r="P177" s="21" t="str">
        <f t="shared" si="1"/>
        <v/>
      </c>
      <c r="Q177" s="22" t="str">
        <f t="shared" si="2"/>
        <v/>
      </c>
      <c r="R177" s="22" t="str">
        <f t="shared" si="3"/>
        <v/>
      </c>
      <c r="S177" s="23" t="str">
        <f t="shared" si="4"/>
        <v/>
      </c>
      <c r="T177" s="24" t="str">
        <f t="shared" si="5"/>
        <v/>
      </c>
      <c r="X177" s="13"/>
      <c r="AA177" s="22" t="str">
        <f t="shared" si="6"/>
        <v/>
      </c>
      <c r="AB177" s="22" t="str">
        <f t="shared" si="7"/>
        <v/>
      </c>
      <c r="AC177" s="25" t="str">
        <f t="shared" si="8"/>
        <v/>
      </c>
    </row>
    <row r="178">
      <c r="A178" s="9"/>
      <c r="C178" s="13"/>
      <c r="J178" s="15"/>
      <c r="K178" s="9"/>
      <c r="M178" s="15"/>
      <c r="N178" s="17"/>
      <c r="O178" s="20" t="str">
        <f t="shared" si="0"/>
        <v/>
      </c>
      <c r="P178" s="21" t="str">
        <f t="shared" si="1"/>
        <v/>
      </c>
      <c r="Q178" s="22" t="str">
        <f t="shared" si="2"/>
        <v/>
      </c>
      <c r="R178" s="22" t="str">
        <f t="shared" si="3"/>
        <v/>
      </c>
      <c r="S178" s="23" t="str">
        <f t="shared" si="4"/>
        <v/>
      </c>
      <c r="T178" s="24" t="str">
        <f t="shared" si="5"/>
        <v/>
      </c>
      <c r="X178" s="13"/>
      <c r="AA178" s="22" t="str">
        <f t="shared" si="6"/>
        <v/>
      </c>
      <c r="AB178" s="22" t="str">
        <f t="shared" si="7"/>
        <v/>
      </c>
      <c r="AC178" s="25" t="str">
        <f t="shared" si="8"/>
        <v/>
      </c>
    </row>
    <row r="179">
      <c r="A179" s="9"/>
      <c r="C179" s="13"/>
      <c r="J179" s="15"/>
      <c r="K179" s="9"/>
      <c r="M179" s="15"/>
      <c r="N179" s="17"/>
      <c r="O179" s="20" t="str">
        <f t="shared" si="0"/>
        <v/>
      </c>
      <c r="P179" s="21" t="str">
        <f t="shared" si="1"/>
        <v/>
      </c>
      <c r="Q179" s="22" t="str">
        <f t="shared" si="2"/>
        <v/>
      </c>
      <c r="R179" s="22" t="str">
        <f t="shared" si="3"/>
        <v/>
      </c>
      <c r="S179" s="23" t="str">
        <f t="shared" si="4"/>
        <v/>
      </c>
      <c r="T179" s="24" t="str">
        <f t="shared" si="5"/>
        <v/>
      </c>
      <c r="X179" s="13"/>
      <c r="AA179" s="22" t="str">
        <f t="shared" si="6"/>
        <v/>
      </c>
      <c r="AB179" s="22" t="str">
        <f t="shared" si="7"/>
        <v/>
      </c>
      <c r="AC179" s="25" t="str">
        <f t="shared" si="8"/>
        <v/>
      </c>
    </row>
    <row r="180">
      <c r="A180" s="9"/>
      <c r="C180" s="13"/>
      <c r="J180" s="15"/>
      <c r="K180" s="9"/>
      <c r="M180" s="15"/>
      <c r="N180" s="17"/>
      <c r="O180" s="20" t="str">
        <f t="shared" si="0"/>
        <v/>
      </c>
      <c r="P180" s="21" t="str">
        <f t="shared" si="1"/>
        <v/>
      </c>
      <c r="Q180" s="22" t="str">
        <f t="shared" si="2"/>
        <v/>
      </c>
      <c r="R180" s="22" t="str">
        <f t="shared" si="3"/>
        <v/>
      </c>
      <c r="S180" s="23" t="str">
        <f t="shared" si="4"/>
        <v/>
      </c>
      <c r="T180" s="24" t="str">
        <f t="shared" si="5"/>
        <v/>
      </c>
      <c r="X180" s="13"/>
      <c r="AA180" s="22" t="str">
        <f t="shared" si="6"/>
        <v/>
      </c>
      <c r="AB180" s="22" t="str">
        <f t="shared" si="7"/>
        <v/>
      </c>
      <c r="AC180" s="25" t="str">
        <f t="shared" si="8"/>
        <v/>
      </c>
    </row>
    <row r="181">
      <c r="A181" s="9"/>
      <c r="C181" s="13"/>
      <c r="J181" s="15"/>
      <c r="K181" s="9"/>
      <c r="M181" s="15"/>
      <c r="N181" s="17"/>
      <c r="O181" s="20" t="str">
        <f t="shared" si="0"/>
        <v/>
      </c>
      <c r="P181" s="21" t="str">
        <f t="shared" si="1"/>
        <v/>
      </c>
      <c r="Q181" s="22" t="str">
        <f t="shared" si="2"/>
        <v/>
      </c>
      <c r="R181" s="22" t="str">
        <f t="shared" si="3"/>
        <v/>
      </c>
      <c r="S181" s="23" t="str">
        <f t="shared" si="4"/>
        <v/>
      </c>
      <c r="T181" s="24" t="str">
        <f t="shared" si="5"/>
        <v/>
      </c>
      <c r="X181" s="13"/>
      <c r="AA181" s="22" t="str">
        <f t="shared" si="6"/>
        <v/>
      </c>
      <c r="AB181" s="22" t="str">
        <f t="shared" si="7"/>
        <v/>
      </c>
      <c r="AC181" s="25" t="str">
        <f t="shared" si="8"/>
        <v/>
      </c>
    </row>
    <row r="182">
      <c r="A182" s="9"/>
      <c r="C182" s="13"/>
      <c r="J182" s="15"/>
      <c r="K182" s="9"/>
      <c r="M182" s="15"/>
      <c r="N182" s="17"/>
      <c r="O182" s="20" t="str">
        <f t="shared" si="0"/>
        <v/>
      </c>
      <c r="P182" s="21" t="str">
        <f t="shared" si="1"/>
        <v/>
      </c>
      <c r="Q182" s="22" t="str">
        <f t="shared" si="2"/>
        <v/>
      </c>
      <c r="R182" s="22" t="str">
        <f t="shared" si="3"/>
        <v/>
      </c>
      <c r="S182" s="23" t="str">
        <f t="shared" si="4"/>
        <v/>
      </c>
      <c r="T182" s="24" t="str">
        <f t="shared" si="5"/>
        <v/>
      </c>
      <c r="X182" s="13"/>
      <c r="AA182" s="22" t="str">
        <f t="shared" si="6"/>
        <v/>
      </c>
      <c r="AB182" s="22" t="str">
        <f t="shared" si="7"/>
        <v/>
      </c>
      <c r="AC182" s="25" t="str">
        <f t="shared" si="8"/>
        <v/>
      </c>
    </row>
    <row r="183">
      <c r="A183" s="9"/>
      <c r="C183" s="13"/>
      <c r="J183" s="15"/>
      <c r="K183" s="9"/>
      <c r="M183" s="15"/>
      <c r="N183" s="17"/>
      <c r="O183" s="20" t="str">
        <f t="shared" si="0"/>
        <v/>
      </c>
      <c r="P183" s="21" t="str">
        <f t="shared" si="1"/>
        <v/>
      </c>
      <c r="Q183" s="22" t="str">
        <f t="shared" si="2"/>
        <v/>
      </c>
      <c r="R183" s="22" t="str">
        <f t="shared" si="3"/>
        <v/>
      </c>
      <c r="S183" s="23" t="str">
        <f t="shared" si="4"/>
        <v/>
      </c>
      <c r="T183" s="24" t="str">
        <f t="shared" si="5"/>
        <v/>
      </c>
      <c r="X183" s="13"/>
      <c r="AA183" s="22" t="str">
        <f t="shared" si="6"/>
        <v/>
      </c>
      <c r="AB183" s="22" t="str">
        <f t="shared" si="7"/>
        <v/>
      </c>
      <c r="AC183" s="25" t="str">
        <f t="shared" si="8"/>
        <v/>
      </c>
    </row>
    <row r="184">
      <c r="A184" s="9"/>
      <c r="C184" s="13"/>
      <c r="J184" s="15"/>
      <c r="K184" s="9"/>
      <c r="M184" s="15"/>
      <c r="N184" s="17"/>
      <c r="O184" s="20" t="str">
        <f t="shared" si="0"/>
        <v/>
      </c>
      <c r="P184" s="21" t="str">
        <f t="shared" si="1"/>
        <v/>
      </c>
      <c r="Q184" s="22" t="str">
        <f t="shared" si="2"/>
        <v/>
      </c>
      <c r="R184" s="22" t="str">
        <f t="shared" si="3"/>
        <v/>
      </c>
      <c r="S184" s="23" t="str">
        <f t="shared" si="4"/>
        <v/>
      </c>
      <c r="T184" s="24" t="str">
        <f t="shared" si="5"/>
        <v/>
      </c>
      <c r="X184" s="13"/>
      <c r="AA184" s="22" t="str">
        <f t="shared" si="6"/>
        <v/>
      </c>
      <c r="AB184" s="22" t="str">
        <f t="shared" si="7"/>
        <v/>
      </c>
      <c r="AC184" s="25" t="str">
        <f t="shared" si="8"/>
        <v/>
      </c>
    </row>
    <row r="185">
      <c r="A185" s="9"/>
      <c r="C185" s="13"/>
      <c r="J185" s="15"/>
      <c r="K185" s="9"/>
      <c r="M185" s="15"/>
      <c r="N185" s="17"/>
      <c r="O185" s="20" t="str">
        <f t="shared" si="0"/>
        <v/>
      </c>
      <c r="P185" s="21" t="str">
        <f t="shared" si="1"/>
        <v/>
      </c>
      <c r="Q185" s="22" t="str">
        <f t="shared" si="2"/>
        <v/>
      </c>
      <c r="R185" s="22" t="str">
        <f t="shared" si="3"/>
        <v/>
      </c>
      <c r="S185" s="23" t="str">
        <f t="shared" si="4"/>
        <v/>
      </c>
      <c r="T185" s="24" t="str">
        <f t="shared" si="5"/>
        <v/>
      </c>
      <c r="X185" s="13"/>
      <c r="AA185" s="22" t="str">
        <f t="shared" si="6"/>
        <v/>
      </c>
      <c r="AB185" s="22" t="str">
        <f t="shared" si="7"/>
        <v/>
      </c>
      <c r="AC185" s="25" t="str">
        <f t="shared" si="8"/>
        <v/>
      </c>
    </row>
    <row r="186">
      <c r="A186" s="9"/>
      <c r="C186" s="13"/>
      <c r="J186" s="15"/>
      <c r="K186" s="9"/>
      <c r="M186" s="15"/>
      <c r="N186" s="17"/>
      <c r="O186" s="20" t="str">
        <f t="shared" si="0"/>
        <v/>
      </c>
      <c r="P186" s="21" t="str">
        <f t="shared" si="1"/>
        <v/>
      </c>
      <c r="Q186" s="22" t="str">
        <f t="shared" si="2"/>
        <v/>
      </c>
      <c r="R186" s="22" t="str">
        <f t="shared" si="3"/>
        <v/>
      </c>
      <c r="S186" s="23" t="str">
        <f t="shared" si="4"/>
        <v/>
      </c>
      <c r="T186" s="24" t="str">
        <f t="shared" si="5"/>
        <v/>
      </c>
      <c r="X186" s="13"/>
      <c r="AA186" s="22" t="str">
        <f t="shared" si="6"/>
        <v/>
      </c>
      <c r="AB186" s="22" t="str">
        <f t="shared" si="7"/>
        <v/>
      </c>
      <c r="AC186" s="25" t="str">
        <f t="shared" si="8"/>
        <v/>
      </c>
    </row>
    <row r="187">
      <c r="A187" s="9"/>
      <c r="C187" s="13"/>
      <c r="J187" s="15"/>
      <c r="K187" s="9"/>
      <c r="M187" s="15"/>
      <c r="N187" s="17"/>
      <c r="O187" s="20" t="str">
        <f t="shared" si="0"/>
        <v/>
      </c>
      <c r="P187" s="21" t="str">
        <f t="shared" si="1"/>
        <v/>
      </c>
      <c r="Q187" s="22" t="str">
        <f t="shared" si="2"/>
        <v/>
      </c>
      <c r="R187" s="22" t="str">
        <f t="shared" si="3"/>
        <v/>
      </c>
      <c r="S187" s="23" t="str">
        <f t="shared" si="4"/>
        <v/>
      </c>
      <c r="T187" s="24" t="str">
        <f t="shared" si="5"/>
        <v/>
      </c>
      <c r="X187" s="13"/>
      <c r="AA187" s="22" t="str">
        <f t="shared" si="6"/>
        <v/>
      </c>
      <c r="AB187" s="22" t="str">
        <f t="shared" si="7"/>
        <v/>
      </c>
      <c r="AC187" s="25" t="str">
        <f t="shared" si="8"/>
        <v/>
      </c>
    </row>
    <row r="188">
      <c r="A188" s="9"/>
      <c r="C188" s="13"/>
      <c r="J188" s="15"/>
      <c r="K188" s="9"/>
      <c r="M188" s="15"/>
      <c r="N188" s="17"/>
      <c r="O188" s="20" t="str">
        <f t="shared" si="0"/>
        <v/>
      </c>
      <c r="P188" s="21" t="str">
        <f t="shared" si="1"/>
        <v/>
      </c>
      <c r="Q188" s="22" t="str">
        <f t="shared" si="2"/>
        <v/>
      </c>
      <c r="R188" s="22" t="str">
        <f t="shared" si="3"/>
        <v/>
      </c>
      <c r="S188" s="23" t="str">
        <f t="shared" si="4"/>
        <v/>
      </c>
      <c r="T188" s="24" t="str">
        <f t="shared" si="5"/>
        <v/>
      </c>
      <c r="X188" s="13"/>
      <c r="AA188" s="22" t="str">
        <f t="shared" si="6"/>
        <v/>
      </c>
      <c r="AB188" s="22" t="str">
        <f t="shared" si="7"/>
        <v/>
      </c>
      <c r="AC188" s="25" t="str">
        <f t="shared" si="8"/>
        <v/>
      </c>
    </row>
    <row r="189">
      <c r="A189" s="9"/>
      <c r="C189" s="13"/>
      <c r="J189" s="15"/>
      <c r="K189" s="9"/>
      <c r="M189" s="15"/>
      <c r="N189" s="17"/>
      <c r="O189" s="20" t="str">
        <f t="shared" si="0"/>
        <v/>
      </c>
      <c r="P189" s="21" t="str">
        <f t="shared" si="1"/>
        <v/>
      </c>
      <c r="Q189" s="22" t="str">
        <f t="shared" si="2"/>
        <v/>
      </c>
      <c r="R189" s="22" t="str">
        <f t="shared" si="3"/>
        <v/>
      </c>
      <c r="S189" s="23" t="str">
        <f t="shared" si="4"/>
        <v/>
      </c>
      <c r="T189" s="24" t="str">
        <f t="shared" si="5"/>
        <v/>
      </c>
      <c r="X189" s="13"/>
      <c r="AA189" s="22" t="str">
        <f t="shared" si="6"/>
        <v/>
      </c>
      <c r="AB189" s="22" t="str">
        <f t="shared" si="7"/>
        <v/>
      </c>
      <c r="AC189" s="25" t="str">
        <f t="shared" si="8"/>
        <v/>
      </c>
    </row>
    <row r="190">
      <c r="A190" s="9"/>
      <c r="C190" s="13"/>
      <c r="J190" s="15"/>
      <c r="K190" s="9"/>
      <c r="M190" s="15"/>
      <c r="N190" s="17"/>
      <c r="O190" s="20" t="str">
        <f t="shared" si="0"/>
        <v/>
      </c>
      <c r="P190" s="21" t="str">
        <f t="shared" si="1"/>
        <v/>
      </c>
      <c r="Q190" s="22" t="str">
        <f t="shared" si="2"/>
        <v/>
      </c>
      <c r="R190" s="22" t="str">
        <f t="shared" si="3"/>
        <v/>
      </c>
      <c r="S190" s="23" t="str">
        <f t="shared" si="4"/>
        <v/>
      </c>
      <c r="T190" s="24" t="str">
        <f t="shared" si="5"/>
        <v/>
      </c>
      <c r="X190" s="13"/>
      <c r="AA190" s="22" t="str">
        <f t="shared" si="6"/>
        <v/>
      </c>
      <c r="AB190" s="22" t="str">
        <f t="shared" si="7"/>
        <v/>
      </c>
      <c r="AC190" s="25" t="str">
        <f t="shared" si="8"/>
        <v/>
      </c>
    </row>
    <row r="191">
      <c r="A191" s="9"/>
      <c r="C191" s="13"/>
      <c r="J191" s="15"/>
      <c r="K191" s="9"/>
      <c r="M191" s="15"/>
      <c r="N191" s="17"/>
      <c r="O191" s="20" t="str">
        <f t="shared" si="0"/>
        <v/>
      </c>
      <c r="P191" s="21" t="str">
        <f t="shared" si="1"/>
        <v/>
      </c>
      <c r="Q191" s="22" t="str">
        <f t="shared" si="2"/>
        <v/>
      </c>
      <c r="R191" s="22" t="str">
        <f t="shared" si="3"/>
        <v/>
      </c>
      <c r="S191" s="23" t="str">
        <f t="shared" si="4"/>
        <v/>
      </c>
      <c r="T191" s="24" t="str">
        <f t="shared" si="5"/>
        <v/>
      </c>
      <c r="X191" s="13"/>
      <c r="AA191" s="22" t="str">
        <f t="shared" si="6"/>
        <v/>
      </c>
      <c r="AB191" s="22" t="str">
        <f t="shared" si="7"/>
        <v/>
      </c>
      <c r="AC191" s="25" t="str">
        <f t="shared" si="8"/>
        <v/>
      </c>
    </row>
    <row r="192">
      <c r="A192" s="9"/>
      <c r="C192" s="13"/>
      <c r="J192" s="15"/>
      <c r="K192" s="9"/>
      <c r="M192" s="15"/>
      <c r="N192" s="17"/>
      <c r="O192" s="20" t="str">
        <f t="shared" si="0"/>
        <v/>
      </c>
      <c r="P192" s="21" t="str">
        <f t="shared" si="1"/>
        <v/>
      </c>
      <c r="Q192" s="22" t="str">
        <f t="shared" si="2"/>
        <v/>
      </c>
      <c r="R192" s="22" t="str">
        <f t="shared" si="3"/>
        <v/>
      </c>
      <c r="S192" s="23" t="str">
        <f t="shared" si="4"/>
        <v/>
      </c>
      <c r="T192" s="24" t="str">
        <f t="shared" si="5"/>
        <v/>
      </c>
      <c r="X192" s="13"/>
      <c r="AA192" s="22" t="str">
        <f t="shared" si="6"/>
        <v/>
      </c>
      <c r="AB192" s="22" t="str">
        <f t="shared" si="7"/>
        <v/>
      </c>
      <c r="AC192" s="25" t="str">
        <f t="shared" si="8"/>
        <v/>
      </c>
    </row>
    <row r="193">
      <c r="A193" s="9"/>
      <c r="C193" s="13"/>
      <c r="J193" s="15"/>
      <c r="K193" s="9"/>
      <c r="M193" s="15"/>
      <c r="N193" s="17"/>
      <c r="O193" s="20" t="str">
        <f t="shared" si="0"/>
        <v/>
      </c>
      <c r="P193" s="21" t="str">
        <f t="shared" si="1"/>
        <v/>
      </c>
      <c r="Q193" s="22" t="str">
        <f t="shared" si="2"/>
        <v/>
      </c>
      <c r="R193" s="22" t="str">
        <f t="shared" si="3"/>
        <v/>
      </c>
      <c r="S193" s="23" t="str">
        <f t="shared" si="4"/>
        <v/>
      </c>
      <c r="T193" s="24" t="str">
        <f t="shared" si="5"/>
        <v/>
      </c>
      <c r="X193" s="13"/>
      <c r="AA193" s="22" t="str">
        <f t="shared" si="6"/>
        <v/>
      </c>
      <c r="AB193" s="22" t="str">
        <f t="shared" si="7"/>
        <v/>
      </c>
      <c r="AC193" s="25" t="str">
        <f t="shared" si="8"/>
        <v/>
      </c>
    </row>
    <row r="194">
      <c r="A194" s="9"/>
      <c r="C194" s="13"/>
      <c r="J194" s="15"/>
      <c r="K194" s="9"/>
      <c r="M194" s="15"/>
      <c r="N194" s="17"/>
      <c r="O194" s="20" t="str">
        <f t="shared" si="0"/>
        <v/>
      </c>
      <c r="P194" s="21" t="str">
        <f t="shared" si="1"/>
        <v/>
      </c>
      <c r="Q194" s="22" t="str">
        <f t="shared" si="2"/>
        <v/>
      </c>
      <c r="R194" s="22" t="str">
        <f t="shared" si="3"/>
        <v/>
      </c>
      <c r="S194" s="23" t="str">
        <f t="shared" si="4"/>
        <v/>
      </c>
      <c r="T194" s="24" t="str">
        <f t="shared" si="5"/>
        <v/>
      </c>
      <c r="X194" s="13"/>
      <c r="AA194" s="22" t="str">
        <f t="shared" si="6"/>
        <v/>
      </c>
      <c r="AB194" s="22" t="str">
        <f t="shared" si="7"/>
        <v/>
      </c>
      <c r="AC194" s="25" t="str">
        <f t="shared" si="8"/>
        <v/>
      </c>
    </row>
    <row r="195">
      <c r="A195" s="9"/>
      <c r="C195" s="13"/>
      <c r="J195" s="15"/>
      <c r="K195" s="9"/>
      <c r="M195" s="15"/>
      <c r="N195" s="17"/>
      <c r="O195" s="20" t="str">
        <f t="shared" si="0"/>
        <v/>
      </c>
      <c r="P195" s="21" t="str">
        <f t="shared" si="1"/>
        <v/>
      </c>
      <c r="Q195" s="22" t="str">
        <f t="shared" si="2"/>
        <v/>
      </c>
      <c r="R195" s="22" t="str">
        <f t="shared" si="3"/>
        <v/>
      </c>
      <c r="S195" s="23" t="str">
        <f t="shared" si="4"/>
        <v/>
      </c>
      <c r="T195" s="24" t="str">
        <f t="shared" si="5"/>
        <v/>
      </c>
      <c r="X195" s="13"/>
      <c r="AA195" s="22" t="str">
        <f t="shared" si="6"/>
        <v/>
      </c>
      <c r="AB195" s="22" t="str">
        <f t="shared" si="7"/>
        <v/>
      </c>
      <c r="AC195" s="25" t="str">
        <f t="shared" si="8"/>
        <v/>
      </c>
    </row>
    <row r="196">
      <c r="A196" s="9"/>
      <c r="C196" s="13"/>
      <c r="J196" s="15"/>
      <c r="K196" s="9"/>
      <c r="M196" s="15"/>
      <c r="N196" s="17"/>
      <c r="O196" s="20" t="str">
        <f t="shared" si="0"/>
        <v/>
      </c>
      <c r="P196" s="21" t="str">
        <f t="shared" si="1"/>
        <v/>
      </c>
      <c r="Q196" s="22" t="str">
        <f t="shared" si="2"/>
        <v/>
      </c>
      <c r="R196" s="22" t="str">
        <f t="shared" si="3"/>
        <v/>
      </c>
      <c r="S196" s="23" t="str">
        <f t="shared" si="4"/>
        <v/>
      </c>
      <c r="T196" s="24" t="str">
        <f t="shared" si="5"/>
        <v/>
      </c>
      <c r="X196" s="13"/>
      <c r="AA196" s="22" t="str">
        <f t="shared" si="6"/>
        <v/>
      </c>
      <c r="AB196" s="22" t="str">
        <f t="shared" si="7"/>
        <v/>
      </c>
      <c r="AC196" s="25" t="str">
        <f t="shared" si="8"/>
        <v/>
      </c>
    </row>
    <row r="197">
      <c r="A197" s="9"/>
      <c r="C197" s="13"/>
      <c r="J197" s="15"/>
      <c r="K197" s="9"/>
      <c r="M197" s="15"/>
      <c r="N197" s="17"/>
      <c r="O197" s="20" t="str">
        <f t="shared" si="0"/>
        <v/>
      </c>
      <c r="P197" s="21" t="str">
        <f t="shared" si="1"/>
        <v/>
      </c>
      <c r="Q197" s="22" t="str">
        <f t="shared" si="2"/>
        <v/>
      </c>
      <c r="R197" s="22" t="str">
        <f t="shared" si="3"/>
        <v/>
      </c>
      <c r="S197" s="23" t="str">
        <f t="shared" si="4"/>
        <v/>
      </c>
      <c r="T197" s="24" t="str">
        <f t="shared" si="5"/>
        <v/>
      </c>
      <c r="X197" s="13"/>
      <c r="AA197" s="22" t="str">
        <f t="shared" si="6"/>
        <v/>
      </c>
      <c r="AB197" s="22" t="str">
        <f t="shared" si="7"/>
        <v/>
      </c>
      <c r="AC197" s="25" t="str">
        <f t="shared" si="8"/>
        <v/>
      </c>
    </row>
    <row r="198">
      <c r="A198" s="9"/>
      <c r="C198" s="13"/>
      <c r="J198" s="15"/>
      <c r="K198" s="9"/>
      <c r="M198" s="15"/>
      <c r="N198" s="17"/>
      <c r="O198" s="20" t="str">
        <f t="shared" si="0"/>
        <v/>
      </c>
      <c r="P198" s="21" t="str">
        <f t="shared" si="1"/>
        <v/>
      </c>
      <c r="Q198" s="22" t="str">
        <f t="shared" si="2"/>
        <v/>
      </c>
      <c r="R198" s="22" t="str">
        <f t="shared" si="3"/>
        <v/>
      </c>
      <c r="S198" s="23" t="str">
        <f t="shared" si="4"/>
        <v/>
      </c>
      <c r="T198" s="24" t="str">
        <f t="shared" si="5"/>
        <v/>
      </c>
      <c r="X198" s="13"/>
      <c r="AA198" s="22" t="str">
        <f t="shared" si="6"/>
        <v/>
      </c>
      <c r="AB198" s="22" t="str">
        <f t="shared" si="7"/>
        <v/>
      </c>
      <c r="AC198" s="25" t="str">
        <f t="shared" si="8"/>
        <v/>
      </c>
    </row>
    <row r="199">
      <c r="A199" s="9"/>
      <c r="C199" s="13"/>
      <c r="J199" s="15"/>
      <c r="K199" s="9"/>
      <c r="M199" s="15"/>
      <c r="N199" s="17"/>
      <c r="O199" s="20" t="str">
        <f t="shared" si="0"/>
        <v/>
      </c>
      <c r="P199" s="21" t="str">
        <f t="shared" si="1"/>
        <v/>
      </c>
      <c r="Q199" s="22" t="str">
        <f t="shared" si="2"/>
        <v/>
      </c>
      <c r="R199" s="22" t="str">
        <f t="shared" si="3"/>
        <v/>
      </c>
      <c r="S199" s="23" t="str">
        <f t="shared" si="4"/>
        <v/>
      </c>
      <c r="T199" s="24" t="str">
        <f t="shared" si="5"/>
        <v/>
      </c>
      <c r="X199" s="13"/>
      <c r="AA199" s="22" t="str">
        <f t="shared" si="6"/>
        <v/>
      </c>
      <c r="AB199" s="22" t="str">
        <f t="shared" si="7"/>
        <v/>
      </c>
      <c r="AC199" s="25" t="str">
        <f t="shared" si="8"/>
        <v/>
      </c>
    </row>
    <row r="200">
      <c r="A200" s="9"/>
      <c r="C200" s="13"/>
      <c r="J200" s="15"/>
      <c r="K200" s="9"/>
      <c r="M200" s="15"/>
      <c r="N200" s="17"/>
      <c r="O200" s="20" t="str">
        <f t="shared" si="0"/>
        <v/>
      </c>
      <c r="P200" s="21" t="str">
        <f t="shared" si="1"/>
        <v/>
      </c>
      <c r="Q200" s="22" t="str">
        <f t="shared" si="2"/>
        <v/>
      </c>
      <c r="R200" s="22" t="str">
        <f t="shared" si="3"/>
        <v/>
      </c>
      <c r="S200" s="23" t="str">
        <f t="shared" si="4"/>
        <v/>
      </c>
      <c r="T200" s="24" t="str">
        <f t="shared" si="5"/>
        <v/>
      </c>
      <c r="X200" s="13"/>
      <c r="AA200" s="22" t="str">
        <f t="shared" si="6"/>
        <v/>
      </c>
      <c r="AB200" s="22" t="str">
        <f t="shared" si="7"/>
        <v/>
      </c>
      <c r="AC200" s="25" t="str">
        <f t="shared" si="8"/>
        <v/>
      </c>
    </row>
    <row r="201">
      <c r="A201" s="9"/>
      <c r="C201" s="13"/>
      <c r="J201" s="15"/>
      <c r="K201" s="9"/>
      <c r="M201" s="15"/>
      <c r="N201" s="17"/>
      <c r="O201" s="20" t="str">
        <f t="shared" si="0"/>
        <v/>
      </c>
      <c r="P201" s="21" t="str">
        <f t="shared" si="1"/>
        <v/>
      </c>
      <c r="Q201" s="22" t="str">
        <f t="shared" si="2"/>
        <v/>
      </c>
      <c r="R201" s="22" t="str">
        <f t="shared" si="3"/>
        <v/>
      </c>
      <c r="S201" s="23" t="str">
        <f t="shared" si="4"/>
        <v/>
      </c>
      <c r="T201" s="24" t="str">
        <f t="shared" si="5"/>
        <v/>
      </c>
      <c r="X201" s="13"/>
      <c r="AA201" s="22" t="str">
        <f t="shared" si="6"/>
        <v/>
      </c>
      <c r="AB201" s="22" t="str">
        <f t="shared" si="7"/>
        <v/>
      </c>
      <c r="AC201" s="25" t="str">
        <f t="shared" si="8"/>
        <v/>
      </c>
    </row>
    <row r="202">
      <c r="A202" s="9"/>
      <c r="C202" s="13"/>
      <c r="J202" s="15"/>
      <c r="K202" s="9"/>
      <c r="M202" s="15"/>
      <c r="N202" s="17"/>
      <c r="O202" s="20" t="str">
        <f t="shared" si="0"/>
        <v/>
      </c>
      <c r="P202" s="21" t="str">
        <f t="shared" si="1"/>
        <v/>
      </c>
      <c r="Q202" s="22" t="str">
        <f t="shared" si="2"/>
        <v/>
      </c>
      <c r="R202" s="22" t="str">
        <f t="shared" si="3"/>
        <v/>
      </c>
      <c r="S202" s="23" t="str">
        <f t="shared" si="4"/>
        <v/>
      </c>
      <c r="T202" s="24" t="str">
        <f t="shared" si="5"/>
        <v/>
      </c>
      <c r="X202" s="13"/>
      <c r="AA202" s="22" t="str">
        <f t="shared" si="6"/>
        <v/>
      </c>
      <c r="AB202" s="22" t="str">
        <f t="shared" si="7"/>
        <v/>
      </c>
      <c r="AC202" s="25" t="str">
        <f t="shared" si="8"/>
        <v/>
      </c>
    </row>
    <row r="203">
      <c r="A203" s="9"/>
      <c r="C203" s="13"/>
      <c r="J203" s="15"/>
      <c r="K203" s="9"/>
      <c r="M203" s="15"/>
      <c r="N203" s="17"/>
      <c r="O203" s="20" t="str">
        <f t="shared" si="0"/>
        <v/>
      </c>
      <c r="P203" s="21" t="str">
        <f t="shared" si="1"/>
        <v/>
      </c>
      <c r="Q203" s="22" t="str">
        <f t="shared" si="2"/>
        <v/>
      </c>
      <c r="R203" s="22" t="str">
        <f t="shared" si="3"/>
        <v/>
      </c>
      <c r="S203" s="23" t="str">
        <f t="shared" si="4"/>
        <v/>
      </c>
      <c r="T203" s="24" t="str">
        <f t="shared" si="5"/>
        <v/>
      </c>
      <c r="X203" s="13"/>
      <c r="AA203" s="22" t="str">
        <f t="shared" si="6"/>
        <v/>
      </c>
      <c r="AB203" s="22" t="str">
        <f t="shared" si="7"/>
        <v/>
      </c>
      <c r="AC203" s="25" t="str">
        <f t="shared" si="8"/>
        <v/>
      </c>
    </row>
    <row r="204">
      <c r="A204" s="9"/>
      <c r="C204" s="13"/>
      <c r="J204" s="15"/>
      <c r="K204" s="9"/>
      <c r="M204" s="15"/>
      <c r="N204" s="17"/>
      <c r="O204" s="20" t="str">
        <f t="shared" si="0"/>
        <v/>
      </c>
      <c r="P204" s="21" t="str">
        <f t="shared" si="1"/>
        <v/>
      </c>
      <c r="Q204" s="22" t="str">
        <f t="shared" si="2"/>
        <v/>
      </c>
      <c r="R204" s="22" t="str">
        <f t="shared" si="3"/>
        <v/>
      </c>
      <c r="S204" s="23" t="str">
        <f t="shared" si="4"/>
        <v/>
      </c>
      <c r="T204" s="24" t="str">
        <f t="shared" si="5"/>
        <v/>
      </c>
      <c r="X204" s="13"/>
      <c r="AA204" s="22" t="str">
        <f t="shared" si="6"/>
        <v/>
      </c>
      <c r="AB204" s="22" t="str">
        <f t="shared" si="7"/>
        <v/>
      </c>
      <c r="AC204" s="25" t="str">
        <f t="shared" si="8"/>
        <v/>
      </c>
    </row>
    <row r="205">
      <c r="A205" s="9"/>
      <c r="C205" s="13"/>
      <c r="J205" s="15"/>
      <c r="K205" s="9"/>
      <c r="M205" s="15"/>
      <c r="N205" s="17"/>
      <c r="O205" s="20" t="str">
        <f t="shared" si="0"/>
        <v/>
      </c>
      <c r="P205" s="21" t="str">
        <f t="shared" si="1"/>
        <v/>
      </c>
      <c r="Q205" s="22" t="str">
        <f t="shared" si="2"/>
        <v/>
      </c>
      <c r="R205" s="22" t="str">
        <f t="shared" si="3"/>
        <v/>
      </c>
      <c r="S205" s="23" t="str">
        <f t="shared" si="4"/>
        <v/>
      </c>
      <c r="T205" s="24" t="str">
        <f t="shared" si="5"/>
        <v/>
      </c>
      <c r="X205" s="13"/>
      <c r="AA205" s="22" t="str">
        <f t="shared" si="6"/>
        <v/>
      </c>
      <c r="AB205" s="22" t="str">
        <f t="shared" si="7"/>
        <v/>
      </c>
      <c r="AC205" s="25" t="str">
        <f t="shared" si="8"/>
        <v/>
      </c>
    </row>
    <row r="206">
      <c r="A206" s="9"/>
      <c r="C206" s="13"/>
      <c r="J206" s="15"/>
      <c r="K206" s="9"/>
      <c r="M206" s="15"/>
      <c r="N206" s="17"/>
      <c r="O206" s="20" t="str">
        <f t="shared" si="0"/>
        <v/>
      </c>
      <c r="P206" s="21" t="str">
        <f t="shared" si="1"/>
        <v/>
      </c>
      <c r="Q206" s="22" t="str">
        <f t="shared" si="2"/>
        <v/>
      </c>
      <c r="R206" s="22" t="str">
        <f t="shared" si="3"/>
        <v/>
      </c>
      <c r="S206" s="23" t="str">
        <f t="shared" si="4"/>
        <v/>
      </c>
      <c r="T206" s="24" t="str">
        <f t="shared" si="5"/>
        <v/>
      </c>
      <c r="X206" s="13"/>
      <c r="AA206" s="22" t="str">
        <f t="shared" si="6"/>
        <v/>
      </c>
      <c r="AB206" s="22" t="str">
        <f t="shared" si="7"/>
        <v/>
      </c>
      <c r="AC206" s="25" t="str">
        <f t="shared" si="8"/>
        <v/>
      </c>
    </row>
    <row r="207">
      <c r="A207" s="9"/>
      <c r="C207" s="13"/>
      <c r="J207" s="15"/>
      <c r="K207" s="9"/>
      <c r="M207" s="15"/>
      <c r="N207" s="17"/>
      <c r="O207" s="20" t="str">
        <f t="shared" si="0"/>
        <v/>
      </c>
      <c r="P207" s="21" t="str">
        <f t="shared" si="1"/>
        <v/>
      </c>
      <c r="Q207" s="22" t="str">
        <f t="shared" si="2"/>
        <v/>
      </c>
      <c r="R207" s="22" t="str">
        <f t="shared" si="3"/>
        <v/>
      </c>
      <c r="S207" s="23" t="str">
        <f t="shared" si="4"/>
        <v/>
      </c>
      <c r="T207" s="24" t="str">
        <f t="shared" si="5"/>
        <v/>
      </c>
      <c r="X207" s="13"/>
      <c r="AA207" s="22" t="str">
        <f t="shared" si="6"/>
        <v/>
      </c>
      <c r="AB207" s="22" t="str">
        <f t="shared" si="7"/>
        <v/>
      </c>
      <c r="AC207" s="25" t="str">
        <f t="shared" si="8"/>
        <v/>
      </c>
    </row>
    <row r="208">
      <c r="A208" s="9"/>
      <c r="C208" s="13"/>
      <c r="J208" s="15"/>
      <c r="K208" s="9"/>
      <c r="M208" s="15"/>
      <c r="N208" s="17"/>
      <c r="O208" s="20" t="str">
        <f t="shared" si="0"/>
        <v/>
      </c>
      <c r="P208" s="21" t="str">
        <f t="shared" si="1"/>
        <v/>
      </c>
      <c r="Q208" s="22" t="str">
        <f t="shared" si="2"/>
        <v/>
      </c>
      <c r="R208" s="22" t="str">
        <f t="shared" si="3"/>
        <v/>
      </c>
      <c r="S208" s="23" t="str">
        <f t="shared" si="4"/>
        <v/>
      </c>
      <c r="T208" s="24" t="str">
        <f t="shared" si="5"/>
        <v/>
      </c>
      <c r="X208" s="13"/>
      <c r="AA208" s="22" t="str">
        <f t="shared" si="6"/>
        <v/>
      </c>
      <c r="AB208" s="22" t="str">
        <f t="shared" si="7"/>
        <v/>
      </c>
      <c r="AC208" s="25" t="str">
        <f t="shared" si="8"/>
        <v/>
      </c>
    </row>
    <row r="209">
      <c r="A209" s="9"/>
      <c r="C209" s="13"/>
      <c r="J209" s="15"/>
      <c r="K209" s="9"/>
      <c r="M209" s="15"/>
      <c r="N209" s="17"/>
      <c r="O209" s="20" t="str">
        <f t="shared" si="0"/>
        <v/>
      </c>
      <c r="P209" s="21" t="str">
        <f t="shared" si="1"/>
        <v/>
      </c>
      <c r="Q209" s="22" t="str">
        <f t="shared" si="2"/>
        <v/>
      </c>
      <c r="R209" s="22" t="str">
        <f t="shared" si="3"/>
        <v/>
      </c>
      <c r="S209" s="23" t="str">
        <f t="shared" si="4"/>
        <v/>
      </c>
      <c r="T209" s="24" t="str">
        <f t="shared" si="5"/>
        <v/>
      </c>
      <c r="X209" s="13"/>
      <c r="AA209" s="22" t="str">
        <f t="shared" si="6"/>
        <v/>
      </c>
      <c r="AB209" s="22" t="str">
        <f t="shared" si="7"/>
        <v/>
      </c>
      <c r="AC209" s="25" t="str">
        <f t="shared" si="8"/>
        <v/>
      </c>
    </row>
    <row r="210">
      <c r="A210" s="9"/>
      <c r="C210" s="13"/>
      <c r="J210" s="15"/>
      <c r="K210" s="9"/>
      <c r="M210" s="15"/>
      <c r="N210" s="17"/>
      <c r="O210" s="20" t="str">
        <f t="shared" si="0"/>
        <v/>
      </c>
      <c r="P210" s="21" t="str">
        <f t="shared" si="1"/>
        <v/>
      </c>
      <c r="Q210" s="22" t="str">
        <f t="shared" si="2"/>
        <v/>
      </c>
      <c r="R210" s="22" t="str">
        <f t="shared" si="3"/>
        <v/>
      </c>
      <c r="S210" s="23" t="str">
        <f t="shared" si="4"/>
        <v/>
      </c>
      <c r="T210" s="24" t="str">
        <f t="shared" si="5"/>
        <v/>
      </c>
      <c r="X210" s="13"/>
      <c r="AA210" s="22" t="str">
        <f t="shared" si="6"/>
        <v/>
      </c>
      <c r="AB210" s="22" t="str">
        <f t="shared" si="7"/>
        <v/>
      </c>
      <c r="AC210" s="25" t="str">
        <f t="shared" si="8"/>
        <v/>
      </c>
    </row>
    <row r="211">
      <c r="A211" s="9"/>
      <c r="C211" s="13"/>
      <c r="J211" s="15"/>
      <c r="K211" s="9"/>
      <c r="M211" s="15"/>
      <c r="N211" s="17"/>
      <c r="O211" s="20" t="str">
        <f t="shared" si="0"/>
        <v/>
      </c>
      <c r="P211" s="21" t="str">
        <f t="shared" si="1"/>
        <v/>
      </c>
      <c r="Q211" s="22" t="str">
        <f t="shared" si="2"/>
        <v/>
      </c>
      <c r="R211" s="22" t="str">
        <f t="shared" si="3"/>
        <v/>
      </c>
      <c r="S211" s="23" t="str">
        <f t="shared" si="4"/>
        <v/>
      </c>
      <c r="T211" s="24" t="str">
        <f t="shared" si="5"/>
        <v/>
      </c>
      <c r="X211" s="13"/>
      <c r="AA211" s="22" t="str">
        <f t="shared" si="6"/>
        <v/>
      </c>
      <c r="AB211" s="22" t="str">
        <f t="shared" si="7"/>
        <v/>
      </c>
      <c r="AC211" s="25" t="str">
        <f t="shared" si="8"/>
        <v/>
      </c>
    </row>
    <row r="212">
      <c r="A212" s="9"/>
      <c r="C212" s="13"/>
      <c r="J212" s="15"/>
      <c r="K212" s="9"/>
      <c r="M212" s="15"/>
      <c r="N212" s="17"/>
      <c r="O212" s="20" t="str">
        <f t="shared" si="0"/>
        <v/>
      </c>
      <c r="P212" s="21" t="str">
        <f t="shared" si="1"/>
        <v/>
      </c>
      <c r="Q212" s="22" t="str">
        <f t="shared" si="2"/>
        <v/>
      </c>
      <c r="R212" s="22" t="str">
        <f t="shared" si="3"/>
        <v/>
      </c>
      <c r="S212" s="23" t="str">
        <f t="shared" si="4"/>
        <v/>
      </c>
      <c r="T212" s="24" t="str">
        <f t="shared" si="5"/>
        <v/>
      </c>
      <c r="X212" s="13"/>
      <c r="AA212" s="22" t="str">
        <f t="shared" si="6"/>
        <v/>
      </c>
      <c r="AB212" s="22" t="str">
        <f t="shared" si="7"/>
        <v/>
      </c>
      <c r="AC212" s="25" t="str">
        <f t="shared" si="8"/>
        <v/>
      </c>
    </row>
    <row r="213">
      <c r="A213" s="9"/>
      <c r="C213" s="13"/>
      <c r="J213" s="15"/>
      <c r="K213" s="9"/>
      <c r="M213" s="15"/>
      <c r="N213" s="17"/>
      <c r="O213" s="20" t="str">
        <f t="shared" si="0"/>
        <v/>
      </c>
      <c r="P213" s="21" t="str">
        <f t="shared" si="1"/>
        <v/>
      </c>
      <c r="Q213" s="22" t="str">
        <f t="shared" si="2"/>
        <v/>
      </c>
      <c r="R213" s="22" t="str">
        <f t="shared" si="3"/>
        <v/>
      </c>
      <c r="S213" s="23" t="str">
        <f t="shared" si="4"/>
        <v/>
      </c>
      <c r="T213" s="24" t="str">
        <f t="shared" si="5"/>
        <v/>
      </c>
      <c r="X213" s="13"/>
      <c r="AA213" s="22" t="str">
        <f t="shared" si="6"/>
        <v/>
      </c>
      <c r="AB213" s="22" t="str">
        <f t="shared" si="7"/>
        <v/>
      </c>
      <c r="AC213" s="25" t="str">
        <f t="shared" si="8"/>
        <v/>
      </c>
    </row>
    <row r="214">
      <c r="A214" s="9"/>
      <c r="C214" s="13"/>
      <c r="J214" s="15"/>
      <c r="K214" s="9"/>
      <c r="M214" s="15"/>
      <c r="N214" s="17"/>
      <c r="O214" s="20" t="str">
        <f t="shared" si="0"/>
        <v/>
      </c>
      <c r="P214" s="21" t="str">
        <f t="shared" si="1"/>
        <v/>
      </c>
      <c r="Q214" s="22" t="str">
        <f t="shared" si="2"/>
        <v/>
      </c>
      <c r="R214" s="22" t="str">
        <f t="shared" si="3"/>
        <v/>
      </c>
      <c r="S214" s="23" t="str">
        <f t="shared" si="4"/>
        <v/>
      </c>
      <c r="T214" s="24" t="str">
        <f t="shared" si="5"/>
        <v/>
      </c>
      <c r="X214" s="13"/>
      <c r="AA214" s="22" t="str">
        <f t="shared" si="6"/>
        <v/>
      </c>
      <c r="AB214" s="22" t="str">
        <f t="shared" si="7"/>
        <v/>
      </c>
      <c r="AC214" s="25" t="str">
        <f t="shared" si="8"/>
        <v/>
      </c>
    </row>
    <row r="215">
      <c r="A215" s="9"/>
      <c r="C215" s="13"/>
      <c r="J215" s="15"/>
      <c r="K215" s="9"/>
      <c r="M215" s="15"/>
      <c r="N215" s="17"/>
      <c r="O215" s="20" t="str">
        <f t="shared" si="0"/>
        <v/>
      </c>
      <c r="P215" s="21" t="str">
        <f t="shared" si="1"/>
        <v/>
      </c>
      <c r="Q215" s="22" t="str">
        <f t="shared" si="2"/>
        <v/>
      </c>
      <c r="R215" s="22" t="str">
        <f t="shared" si="3"/>
        <v/>
      </c>
      <c r="S215" s="23" t="str">
        <f t="shared" si="4"/>
        <v/>
      </c>
      <c r="T215" s="24" t="str">
        <f t="shared" si="5"/>
        <v/>
      </c>
      <c r="X215" s="13"/>
      <c r="AA215" s="22" t="str">
        <f t="shared" si="6"/>
        <v/>
      </c>
      <c r="AB215" s="22" t="str">
        <f t="shared" si="7"/>
        <v/>
      </c>
      <c r="AC215" s="25" t="str">
        <f t="shared" si="8"/>
        <v/>
      </c>
    </row>
    <row r="216">
      <c r="A216" s="9"/>
      <c r="C216" s="13"/>
      <c r="J216" s="15"/>
      <c r="K216" s="9"/>
      <c r="M216" s="15"/>
      <c r="N216" s="17"/>
      <c r="O216" s="20" t="str">
        <f t="shared" si="0"/>
        <v/>
      </c>
      <c r="P216" s="21" t="str">
        <f t="shared" si="1"/>
        <v/>
      </c>
      <c r="Q216" s="22" t="str">
        <f t="shared" si="2"/>
        <v/>
      </c>
      <c r="R216" s="22" t="str">
        <f t="shared" si="3"/>
        <v/>
      </c>
      <c r="S216" s="23" t="str">
        <f t="shared" si="4"/>
        <v/>
      </c>
      <c r="T216" s="24" t="str">
        <f t="shared" si="5"/>
        <v/>
      </c>
      <c r="X216" s="13"/>
      <c r="AA216" s="22" t="str">
        <f t="shared" si="6"/>
        <v/>
      </c>
      <c r="AB216" s="22" t="str">
        <f t="shared" si="7"/>
        <v/>
      </c>
      <c r="AC216" s="25" t="str">
        <f t="shared" si="8"/>
        <v/>
      </c>
    </row>
    <row r="217">
      <c r="A217" s="9"/>
      <c r="C217" s="13"/>
      <c r="J217" s="15"/>
      <c r="K217" s="9"/>
      <c r="M217" s="15"/>
      <c r="N217" s="17"/>
      <c r="O217" s="20" t="str">
        <f t="shared" si="0"/>
        <v/>
      </c>
      <c r="P217" s="21" t="str">
        <f t="shared" si="1"/>
        <v/>
      </c>
      <c r="Q217" s="22" t="str">
        <f t="shared" si="2"/>
        <v/>
      </c>
      <c r="R217" s="22" t="str">
        <f t="shared" si="3"/>
        <v/>
      </c>
      <c r="S217" s="23" t="str">
        <f t="shared" si="4"/>
        <v/>
      </c>
      <c r="T217" s="24" t="str">
        <f t="shared" si="5"/>
        <v/>
      </c>
      <c r="X217" s="13"/>
      <c r="AA217" s="22" t="str">
        <f t="shared" si="6"/>
        <v/>
      </c>
      <c r="AB217" s="22" t="str">
        <f t="shared" si="7"/>
        <v/>
      </c>
      <c r="AC217" s="25" t="str">
        <f t="shared" si="8"/>
        <v/>
      </c>
    </row>
    <row r="218">
      <c r="A218" s="9"/>
      <c r="C218" s="13"/>
      <c r="J218" s="15"/>
      <c r="K218" s="9"/>
      <c r="M218" s="15"/>
      <c r="N218" s="17"/>
      <c r="O218" s="20" t="str">
        <f t="shared" si="0"/>
        <v/>
      </c>
      <c r="P218" s="21" t="str">
        <f t="shared" si="1"/>
        <v/>
      </c>
      <c r="Q218" s="22" t="str">
        <f t="shared" si="2"/>
        <v/>
      </c>
      <c r="R218" s="22" t="str">
        <f t="shared" si="3"/>
        <v/>
      </c>
      <c r="S218" s="23" t="str">
        <f t="shared" si="4"/>
        <v/>
      </c>
      <c r="T218" s="24" t="str">
        <f t="shared" si="5"/>
        <v/>
      </c>
      <c r="X218" s="13"/>
      <c r="AA218" s="22" t="str">
        <f t="shared" si="6"/>
        <v/>
      </c>
      <c r="AB218" s="22" t="str">
        <f t="shared" si="7"/>
        <v/>
      </c>
      <c r="AC218" s="25" t="str">
        <f t="shared" si="8"/>
        <v/>
      </c>
    </row>
    <row r="219">
      <c r="A219" s="9"/>
      <c r="C219" s="13"/>
      <c r="J219" s="15"/>
      <c r="K219" s="9"/>
      <c r="M219" s="15"/>
      <c r="N219" s="17"/>
      <c r="O219" s="20" t="str">
        <f t="shared" si="0"/>
        <v/>
      </c>
      <c r="P219" s="21" t="str">
        <f t="shared" si="1"/>
        <v/>
      </c>
      <c r="Q219" s="22" t="str">
        <f t="shared" si="2"/>
        <v/>
      </c>
      <c r="R219" s="22" t="str">
        <f t="shared" si="3"/>
        <v/>
      </c>
      <c r="S219" s="23" t="str">
        <f t="shared" si="4"/>
        <v/>
      </c>
      <c r="T219" s="24" t="str">
        <f t="shared" si="5"/>
        <v/>
      </c>
      <c r="X219" s="13"/>
      <c r="AA219" s="22" t="str">
        <f t="shared" si="6"/>
        <v/>
      </c>
      <c r="AB219" s="22" t="str">
        <f t="shared" si="7"/>
        <v/>
      </c>
      <c r="AC219" s="25" t="str">
        <f t="shared" si="8"/>
        <v/>
      </c>
    </row>
    <row r="220">
      <c r="A220" s="9"/>
      <c r="C220" s="13"/>
      <c r="J220" s="15"/>
      <c r="K220" s="9"/>
      <c r="M220" s="15"/>
      <c r="N220" s="17"/>
      <c r="O220" s="20" t="str">
        <f t="shared" si="0"/>
        <v/>
      </c>
      <c r="P220" s="21" t="str">
        <f t="shared" si="1"/>
        <v/>
      </c>
      <c r="Q220" s="22" t="str">
        <f t="shared" si="2"/>
        <v/>
      </c>
      <c r="R220" s="22" t="str">
        <f t="shared" si="3"/>
        <v/>
      </c>
      <c r="S220" s="23" t="str">
        <f t="shared" si="4"/>
        <v/>
      </c>
      <c r="T220" s="24" t="str">
        <f t="shared" si="5"/>
        <v/>
      </c>
      <c r="X220" s="13"/>
      <c r="AA220" s="22" t="str">
        <f t="shared" si="6"/>
        <v/>
      </c>
      <c r="AB220" s="22" t="str">
        <f t="shared" si="7"/>
        <v/>
      </c>
      <c r="AC220" s="25" t="str">
        <f t="shared" si="8"/>
        <v/>
      </c>
    </row>
    <row r="221">
      <c r="A221" s="9"/>
      <c r="C221" s="13"/>
      <c r="J221" s="15"/>
      <c r="K221" s="9"/>
      <c r="M221" s="15"/>
      <c r="N221" s="17"/>
      <c r="O221" s="20" t="str">
        <f t="shared" si="0"/>
        <v/>
      </c>
      <c r="P221" s="21" t="str">
        <f t="shared" si="1"/>
        <v/>
      </c>
      <c r="Q221" s="22" t="str">
        <f t="shared" si="2"/>
        <v/>
      </c>
      <c r="R221" s="22" t="str">
        <f t="shared" si="3"/>
        <v/>
      </c>
      <c r="S221" s="23" t="str">
        <f t="shared" si="4"/>
        <v/>
      </c>
      <c r="T221" s="24" t="str">
        <f t="shared" si="5"/>
        <v/>
      </c>
      <c r="X221" s="13"/>
      <c r="AA221" s="22" t="str">
        <f t="shared" si="6"/>
        <v/>
      </c>
      <c r="AB221" s="22" t="str">
        <f t="shared" si="7"/>
        <v/>
      </c>
      <c r="AC221" s="25" t="str">
        <f t="shared" si="8"/>
        <v/>
      </c>
    </row>
    <row r="222">
      <c r="A222" s="9"/>
      <c r="C222" s="13"/>
      <c r="J222" s="15"/>
      <c r="K222" s="9"/>
      <c r="M222" s="15"/>
      <c r="N222" s="17"/>
      <c r="O222" s="20" t="str">
        <f t="shared" si="0"/>
        <v/>
      </c>
      <c r="P222" s="21" t="str">
        <f t="shared" si="1"/>
        <v/>
      </c>
      <c r="Q222" s="22" t="str">
        <f t="shared" si="2"/>
        <v/>
      </c>
      <c r="R222" s="22" t="str">
        <f t="shared" si="3"/>
        <v/>
      </c>
      <c r="S222" s="23" t="str">
        <f t="shared" si="4"/>
        <v/>
      </c>
      <c r="T222" s="24" t="str">
        <f t="shared" si="5"/>
        <v/>
      </c>
      <c r="X222" s="13"/>
      <c r="AA222" s="22" t="str">
        <f t="shared" si="6"/>
        <v/>
      </c>
      <c r="AB222" s="22" t="str">
        <f t="shared" si="7"/>
        <v/>
      </c>
      <c r="AC222" s="25" t="str">
        <f t="shared" si="8"/>
        <v/>
      </c>
    </row>
    <row r="223">
      <c r="A223" s="9"/>
      <c r="C223" s="13"/>
      <c r="J223" s="15"/>
      <c r="K223" s="9"/>
      <c r="M223" s="15"/>
      <c r="N223" s="17"/>
      <c r="O223" s="20" t="str">
        <f t="shared" si="0"/>
        <v/>
      </c>
      <c r="P223" s="21" t="str">
        <f t="shared" si="1"/>
        <v/>
      </c>
      <c r="Q223" s="22" t="str">
        <f t="shared" si="2"/>
        <v/>
      </c>
      <c r="R223" s="22" t="str">
        <f t="shared" si="3"/>
        <v/>
      </c>
      <c r="S223" s="23" t="str">
        <f t="shared" si="4"/>
        <v/>
      </c>
      <c r="T223" s="24" t="str">
        <f t="shared" si="5"/>
        <v/>
      </c>
      <c r="X223" s="13"/>
      <c r="AA223" s="22" t="str">
        <f t="shared" si="6"/>
        <v/>
      </c>
      <c r="AB223" s="22" t="str">
        <f t="shared" si="7"/>
        <v/>
      </c>
      <c r="AC223" s="25" t="str">
        <f t="shared" si="8"/>
        <v/>
      </c>
    </row>
    <row r="224">
      <c r="A224" s="9"/>
      <c r="C224" s="13"/>
      <c r="J224" s="15"/>
      <c r="K224" s="9"/>
      <c r="M224" s="15"/>
      <c r="N224" s="17"/>
      <c r="O224" s="20" t="str">
        <f t="shared" si="0"/>
        <v/>
      </c>
      <c r="P224" s="21" t="str">
        <f t="shared" si="1"/>
        <v/>
      </c>
      <c r="Q224" s="22" t="str">
        <f t="shared" si="2"/>
        <v/>
      </c>
      <c r="R224" s="22" t="str">
        <f t="shared" si="3"/>
        <v/>
      </c>
      <c r="S224" s="23" t="str">
        <f t="shared" si="4"/>
        <v/>
      </c>
      <c r="T224" s="24" t="str">
        <f t="shared" si="5"/>
        <v/>
      </c>
      <c r="X224" s="13"/>
      <c r="AA224" s="22" t="str">
        <f t="shared" si="6"/>
        <v/>
      </c>
      <c r="AB224" s="22" t="str">
        <f t="shared" si="7"/>
        <v/>
      </c>
      <c r="AC224" s="25" t="str">
        <f t="shared" si="8"/>
        <v/>
      </c>
    </row>
    <row r="225">
      <c r="A225" s="9"/>
      <c r="C225" s="13"/>
      <c r="J225" s="15"/>
      <c r="K225" s="9"/>
      <c r="M225" s="15"/>
      <c r="N225" s="17"/>
      <c r="O225" s="20" t="str">
        <f t="shared" si="0"/>
        <v/>
      </c>
      <c r="P225" s="21" t="str">
        <f t="shared" si="1"/>
        <v/>
      </c>
      <c r="Q225" s="22" t="str">
        <f t="shared" si="2"/>
        <v/>
      </c>
      <c r="R225" s="22" t="str">
        <f t="shared" si="3"/>
        <v/>
      </c>
      <c r="S225" s="23" t="str">
        <f t="shared" si="4"/>
        <v/>
      </c>
      <c r="T225" s="24" t="str">
        <f t="shared" si="5"/>
        <v/>
      </c>
      <c r="X225" s="13"/>
      <c r="AA225" s="22" t="str">
        <f t="shared" si="6"/>
        <v/>
      </c>
      <c r="AB225" s="22" t="str">
        <f t="shared" si="7"/>
        <v/>
      </c>
      <c r="AC225" s="25" t="str">
        <f t="shared" si="8"/>
        <v/>
      </c>
    </row>
    <row r="226">
      <c r="A226" s="9"/>
      <c r="C226" s="13"/>
      <c r="J226" s="15"/>
      <c r="K226" s="9"/>
      <c r="M226" s="15"/>
      <c r="N226" s="17"/>
      <c r="O226" s="20" t="str">
        <f t="shared" si="0"/>
        <v/>
      </c>
      <c r="P226" s="21" t="str">
        <f t="shared" si="1"/>
        <v/>
      </c>
      <c r="Q226" s="22" t="str">
        <f t="shared" si="2"/>
        <v/>
      </c>
      <c r="R226" s="22" t="str">
        <f t="shared" si="3"/>
        <v/>
      </c>
      <c r="S226" s="23" t="str">
        <f t="shared" si="4"/>
        <v/>
      </c>
      <c r="T226" s="24" t="str">
        <f t="shared" si="5"/>
        <v/>
      </c>
      <c r="X226" s="13"/>
      <c r="AA226" s="22" t="str">
        <f t="shared" si="6"/>
        <v/>
      </c>
      <c r="AB226" s="22" t="str">
        <f t="shared" si="7"/>
        <v/>
      </c>
      <c r="AC226" s="25" t="str">
        <f t="shared" si="8"/>
        <v/>
      </c>
    </row>
    <row r="227">
      <c r="A227" s="9"/>
      <c r="C227" s="13"/>
      <c r="J227" s="15"/>
      <c r="K227" s="9"/>
      <c r="M227" s="15"/>
      <c r="N227" s="17"/>
      <c r="O227" s="20" t="str">
        <f t="shared" si="0"/>
        <v/>
      </c>
      <c r="P227" s="21" t="str">
        <f t="shared" si="1"/>
        <v/>
      </c>
      <c r="Q227" s="22" t="str">
        <f t="shared" si="2"/>
        <v/>
      </c>
      <c r="R227" s="22" t="str">
        <f t="shared" si="3"/>
        <v/>
      </c>
      <c r="S227" s="23" t="str">
        <f t="shared" si="4"/>
        <v/>
      </c>
      <c r="T227" s="24" t="str">
        <f t="shared" si="5"/>
        <v/>
      </c>
      <c r="X227" s="13"/>
      <c r="AA227" s="22" t="str">
        <f t="shared" si="6"/>
        <v/>
      </c>
      <c r="AB227" s="22" t="str">
        <f t="shared" si="7"/>
        <v/>
      </c>
      <c r="AC227" s="25" t="str">
        <f t="shared" si="8"/>
        <v/>
      </c>
    </row>
    <row r="228">
      <c r="A228" s="9"/>
      <c r="C228" s="13"/>
      <c r="J228" s="15"/>
      <c r="K228" s="9"/>
      <c r="M228" s="15"/>
      <c r="N228" s="17"/>
      <c r="O228" s="20" t="str">
        <f t="shared" si="0"/>
        <v/>
      </c>
      <c r="P228" s="21" t="str">
        <f t="shared" si="1"/>
        <v/>
      </c>
      <c r="Q228" s="22" t="str">
        <f t="shared" si="2"/>
        <v/>
      </c>
      <c r="R228" s="22" t="str">
        <f t="shared" si="3"/>
        <v/>
      </c>
      <c r="S228" s="23" t="str">
        <f t="shared" si="4"/>
        <v/>
      </c>
      <c r="T228" s="24" t="str">
        <f t="shared" si="5"/>
        <v/>
      </c>
      <c r="X228" s="13"/>
      <c r="AA228" s="22" t="str">
        <f t="shared" si="6"/>
        <v/>
      </c>
      <c r="AB228" s="22" t="str">
        <f t="shared" si="7"/>
        <v/>
      </c>
      <c r="AC228" s="25" t="str">
        <f t="shared" si="8"/>
        <v/>
      </c>
    </row>
    <row r="229">
      <c r="A229" s="9"/>
      <c r="C229" s="13"/>
      <c r="J229" s="15"/>
      <c r="K229" s="9"/>
      <c r="M229" s="15"/>
      <c r="N229" s="17"/>
      <c r="O229" s="20" t="str">
        <f t="shared" si="0"/>
        <v/>
      </c>
      <c r="P229" s="21" t="str">
        <f t="shared" si="1"/>
        <v/>
      </c>
      <c r="Q229" s="22" t="str">
        <f t="shared" si="2"/>
        <v/>
      </c>
      <c r="R229" s="22" t="str">
        <f t="shared" si="3"/>
        <v/>
      </c>
      <c r="S229" s="23" t="str">
        <f t="shared" si="4"/>
        <v/>
      </c>
      <c r="T229" s="24" t="str">
        <f t="shared" si="5"/>
        <v/>
      </c>
      <c r="X229" s="13"/>
      <c r="AA229" s="22" t="str">
        <f t="shared" si="6"/>
        <v/>
      </c>
      <c r="AB229" s="22" t="str">
        <f t="shared" si="7"/>
        <v/>
      </c>
      <c r="AC229" s="25" t="str">
        <f t="shared" si="8"/>
        <v/>
      </c>
    </row>
    <row r="230">
      <c r="A230" s="9"/>
      <c r="C230" s="13"/>
      <c r="J230" s="15"/>
      <c r="K230" s="9"/>
      <c r="M230" s="15"/>
      <c r="N230" s="17"/>
      <c r="O230" s="20" t="str">
        <f t="shared" si="0"/>
        <v/>
      </c>
      <c r="P230" s="21" t="str">
        <f t="shared" si="1"/>
        <v/>
      </c>
      <c r="Q230" s="22" t="str">
        <f t="shared" si="2"/>
        <v/>
      </c>
      <c r="R230" s="22" t="str">
        <f t="shared" si="3"/>
        <v/>
      </c>
      <c r="S230" s="23" t="str">
        <f t="shared" si="4"/>
        <v/>
      </c>
      <c r="T230" s="24" t="str">
        <f t="shared" si="5"/>
        <v/>
      </c>
      <c r="X230" s="13"/>
      <c r="AA230" s="22" t="str">
        <f t="shared" si="6"/>
        <v/>
      </c>
      <c r="AB230" s="22" t="str">
        <f t="shared" si="7"/>
        <v/>
      </c>
      <c r="AC230" s="25" t="str">
        <f t="shared" si="8"/>
        <v/>
      </c>
    </row>
    <row r="231">
      <c r="A231" s="9"/>
      <c r="C231" s="13"/>
      <c r="J231" s="15"/>
      <c r="K231" s="9"/>
      <c r="M231" s="15"/>
      <c r="N231" s="17"/>
      <c r="O231" s="20" t="str">
        <f t="shared" si="0"/>
        <v/>
      </c>
      <c r="P231" s="21" t="str">
        <f t="shared" si="1"/>
        <v/>
      </c>
      <c r="Q231" s="22" t="str">
        <f t="shared" si="2"/>
        <v/>
      </c>
      <c r="R231" s="22" t="str">
        <f t="shared" si="3"/>
        <v/>
      </c>
      <c r="S231" s="23" t="str">
        <f t="shared" si="4"/>
        <v/>
      </c>
      <c r="T231" s="24" t="str">
        <f t="shared" si="5"/>
        <v/>
      </c>
      <c r="X231" s="13"/>
      <c r="AA231" s="22" t="str">
        <f t="shared" si="6"/>
        <v/>
      </c>
      <c r="AB231" s="22" t="str">
        <f t="shared" si="7"/>
        <v/>
      </c>
      <c r="AC231" s="25" t="str">
        <f t="shared" si="8"/>
        <v/>
      </c>
    </row>
    <row r="232">
      <c r="A232" s="9"/>
      <c r="C232" s="13"/>
      <c r="J232" s="15"/>
      <c r="K232" s="9"/>
      <c r="M232" s="15"/>
      <c r="N232" s="17"/>
      <c r="O232" s="20" t="str">
        <f t="shared" si="0"/>
        <v/>
      </c>
      <c r="P232" s="21" t="str">
        <f t="shared" si="1"/>
        <v/>
      </c>
      <c r="Q232" s="22" t="str">
        <f t="shared" si="2"/>
        <v/>
      </c>
      <c r="R232" s="22" t="str">
        <f t="shared" si="3"/>
        <v/>
      </c>
      <c r="S232" s="23" t="str">
        <f t="shared" si="4"/>
        <v/>
      </c>
      <c r="T232" s="24" t="str">
        <f t="shared" si="5"/>
        <v/>
      </c>
      <c r="X232" s="13"/>
      <c r="AA232" s="22" t="str">
        <f t="shared" si="6"/>
        <v/>
      </c>
      <c r="AB232" s="22" t="str">
        <f t="shared" si="7"/>
        <v/>
      </c>
      <c r="AC232" s="25" t="str">
        <f t="shared" si="8"/>
        <v/>
      </c>
    </row>
    <row r="233">
      <c r="A233" s="9"/>
      <c r="C233" s="13"/>
      <c r="J233" s="15"/>
      <c r="K233" s="9"/>
      <c r="M233" s="15"/>
      <c r="N233" s="17"/>
      <c r="O233" s="20" t="str">
        <f t="shared" si="0"/>
        <v/>
      </c>
      <c r="P233" s="21" t="str">
        <f t="shared" si="1"/>
        <v/>
      </c>
      <c r="Q233" s="22" t="str">
        <f t="shared" si="2"/>
        <v/>
      </c>
      <c r="R233" s="22" t="str">
        <f t="shared" si="3"/>
        <v/>
      </c>
      <c r="S233" s="23" t="str">
        <f t="shared" si="4"/>
        <v/>
      </c>
      <c r="T233" s="24" t="str">
        <f t="shared" si="5"/>
        <v/>
      </c>
      <c r="X233" s="13"/>
      <c r="AA233" s="22" t="str">
        <f t="shared" si="6"/>
        <v/>
      </c>
      <c r="AB233" s="22" t="str">
        <f t="shared" si="7"/>
        <v/>
      </c>
      <c r="AC233" s="25" t="str">
        <f t="shared" si="8"/>
        <v/>
      </c>
    </row>
    <row r="234">
      <c r="A234" s="9"/>
      <c r="C234" s="13"/>
      <c r="J234" s="15"/>
      <c r="K234" s="9"/>
      <c r="M234" s="15"/>
      <c r="N234" s="17"/>
      <c r="O234" s="20" t="str">
        <f t="shared" si="0"/>
        <v/>
      </c>
      <c r="P234" s="21" t="str">
        <f t="shared" si="1"/>
        <v/>
      </c>
      <c r="Q234" s="22" t="str">
        <f t="shared" si="2"/>
        <v/>
      </c>
      <c r="R234" s="22" t="str">
        <f t="shared" si="3"/>
        <v/>
      </c>
      <c r="S234" s="23" t="str">
        <f t="shared" si="4"/>
        <v/>
      </c>
      <c r="T234" s="24" t="str">
        <f t="shared" si="5"/>
        <v/>
      </c>
      <c r="X234" s="13"/>
      <c r="AA234" s="22" t="str">
        <f t="shared" si="6"/>
        <v/>
      </c>
      <c r="AB234" s="22" t="str">
        <f t="shared" si="7"/>
        <v/>
      </c>
      <c r="AC234" s="25" t="str">
        <f t="shared" si="8"/>
        <v/>
      </c>
    </row>
    <row r="235">
      <c r="A235" s="9"/>
      <c r="C235" s="13"/>
      <c r="J235" s="15"/>
      <c r="K235" s="9"/>
      <c r="M235" s="15"/>
      <c r="N235" s="17"/>
      <c r="O235" s="20" t="str">
        <f t="shared" si="0"/>
        <v/>
      </c>
      <c r="P235" s="21" t="str">
        <f t="shared" si="1"/>
        <v/>
      </c>
      <c r="Q235" s="22" t="str">
        <f t="shared" si="2"/>
        <v/>
      </c>
      <c r="R235" s="22" t="str">
        <f t="shared" si="3"/>
        <v/>
      </c>
      <c r="S235" s="23" t="str">
        <f t="shared" si="4"/>
        <v/>
      </c>
      <c r="T235" s="24" t="str">
        <f t="shared" si="5"/>
        <v/>
      </c>
      <c r="X235" s="13"/>
      <c r="AA235" s="22" t="str">
        <f t="shared" si="6"/>
        <v/>
      </c>
      <c r="AB235" s="22" t="str">
        <f t="shared" si="7"/>
        <v/>
      </c>
      <c r="AC235" s="25" t="str">
        <f t="shared" si="8"/>
        <v/>
      </c>
    </row>
    <row r="236">
      <c r="A236" s="9"/>
      <c r="C236" s="13"/>
      <c r="J236" s="15"/>
      <c r="K236" s="9"/>
      <c r="M236" s="15"/>
      <c r="N236" s="17"/>
      <c r="O236" s="20" t="str">
        <f t="shared" si="0"/>
        <v/>
      </c>
      <c r="P236" s="21" t="str">
        <f t="shared" si="1"/>
        <v/>
      </c>
      <c r="Q236" s="22" t="str">
        <f t="shared" si="2"/>
        <v/>
      </c>
      <c r="R236" s="22" t="str">
        <f t="shared" si="3"/>
        <v/>
      </c>
      <c r="S236" s="23" t="str">
        <f t="shared" si="4"/>
        <v/>
      </c>
      <c r="T236" s="24" t="str">
        <f t="shared" si="5"/>
        <v/>
      </c>
      <c r="X236" s="13"/>
      <c r="AA236" s="22" t="str">
        <f t="shared" si="6"/>
        <v/>
      </c>
      <c r="AB236" s="22" t="str">
        <f t="shared" si="7"/>
        <v/>
      </c>
      <c r="AC236" s="25" t="str">
        <f t="shared" si="8"/>
        <v/>
      </c>
    </row>
    <row r="237">
      <c r="A237" s="9"/>
      <c r="C237" s="13"/>
      <c r="J237" s="15"/>
      <c r="K237" s="9"/>
      <c r="M237" s="15"/>
      <c r="N237" s="17"/>
      <c r="O237" s="20" t="str">
        <f t="shared" si="0"/>
        <v/>
      </c>
      <c r="P237" s="21" t="str">
        <f t="shared" si="1"/>
        <v/>
      </c>
      <c r="Q237" s="22" t="str">
        <f t="shared" si="2"/>
        <v/>
      </c>
      <c r="R237" s="22" t="str">
        <f t="shared" si="3"/>
        <v/>
      </c>
      <c r="S237" s="23" t="str">
        <f t="shared" si="4"/>
        <v/>
      </c>
      <c r="T237" s="24" t="str">
        <f t="shared" si="5"/>
        <v/>
      </c>
      <c r="X237" s="13"/>
      <c r="AA237" s="22" t="str">
        <f t="shared" si="6"/>
        <v/>
      </c>
      <c r="AB237" s="22" t="str">
        <f t="shared" si="7"/>
        <v/>
      </c>
      <c r="AC237" s="25" t="str">
        <f t="shared" si="8"/>
        <v/>
      </c>
    </row>
    <row r="238">
      <c r="A238" s="9"/>
      <c r="C238" s="13"/>
      <c r="J238" s="15"/>
      <c r="K238" s="9"/>
      <c r="M238" s="15"/>
      <c r="N238" s="17"/>
      <c r="O238" s="20" t="str">
        <f t="shared" si="0"/>
        <v/>
      </c>
      <c r="P238" s="21" t="str">
        <f t="shared" si="1"/>
        <v/>
      </c>
      <c r="Q238" s="22" t="str">
        <f t="shared" si="2"/>
        <v/>
      </c>
      <c r="R238" s="22" t="str">
        <f t="shared" si="3"/>
        <v/>
      </c>
      <c r="S238" s="23" t="str">
        <f t="shared" si="4"/>
        <v/>
      </c>
      <c r="T238" s="24" t="str">
        <f t="shared" si="5"/>
        <v/>
      </c>
      <c r="X238" s="13"/>
      <c r="AA238" s="22" t="str">
        <f t="shared" si="6"/>
        <v/>
      </c>
      <c r="AB238" s="22" t="str">
        <f t="shared" si="7"/>
        <v/>
      </c>
      <c r="AC238" s="25" t="str">
        <f t="shared" si="8"/>
        <v/>
      </c>
    </row>
    <row r="239">
      <c r="A239" s="9"/>
      <c r="C239" s="13"/>
      <c r="J239" s="15"/>
      <c r="K239" s="9"/>
      <c r="M239" s="15"/>
      <c r="N239" s="17"/>
      <c r="O239" s="20" t="str">
        <f t="shared" si="0"/>
        <v/>
      </c>
      <c r="P239" s="21" t="str">
        <f t="shared" si="1"/>
        <v/>
      </c>
      <c r="Q239" s="22" t="str">
        <f t="shared" si="2"/>
        <v/>
      </c>
      <c r="R239" s="22" t="str">
        <f t="shared" si="3"/>
        <v/>
      </c>
      <c r="S239" s="23" t="str">
        <f t="shared" si="4"/>
        <v/>
      </c>
      <c r="T239" s="24" t="str">
        <f t="shared" si="5"/>
        <v/>
      </c>
      <c r="X239" s="13"/>
      <c r="AA239" s="22" t="str">
        <f t="shared" si="6"/>
        <v/>
      </c>
      <c r="AB239" s="22" t="str">
        <f t="shared" si="7"/>
        <v/>
      </c>
      <c r="AC239" s="25" t="str">
        <f t="shared" si="8"/>
        <v/>
      </c>
    </row>
    <row r="240">
      <c r="A240" s="9"/>
      <c r="C240" s="13"/>
      <c r="J240" s="15"/>
      <c r="K240" s="9"/>
      <c r="M240" s="15"/>
      <c r="N240" s="17"/>
      <c r="O240" s="20" t="str">
        <f t="shared" si="0"/>
        <v/>
      </c>
      <c r="P240" s="21" t="str">
        <f t="shared" si="1"/>
        <v/>
      </c>
      <c r="Q240" s="22" t="str">
        <f t="shared" si="2"/>
        <v/>
      </c>
      <c r="R240" s="22" t="str">
        <f t="shared" si="3"/>
        <v/>
      </c>
      <c r="S240" s="23" t="str">
        <f t="shared" si="4"/>
        <v/>
      </c>
      <c r="T240" s="24" t="str">
        <f t="shared" si="5"/>
        <v/>
      </c>
      <c r="X240" s="13"/>
      <c r="AA240" s="22" t="str">
        <f t="shared" si="6"/>
        <v/>
      </c>
      <c r="AB240" s="22" t="str">
        <f t="shared" si="7"/>
        <v/>
      </c>
      <c r="AC240" s="25" t="str">
        <f t="shared" si="8"/>
        <v/>
      </c>
    </row>
    <row r="241">
      <c r="A241" s="9"/>
      <c r="C241" s="13"/>
      <c r="J241" s="15"/>
      <c r="K241" s="9"/>
      <c r="M241" s="15"/>
      <c r="N241" s="17"/>
      <c r="O241" s="20" t="str">
        <f t="shared" si="0"/>
        <v/>
      </c>
      <c r="P241" s="21" t="str">
        <f t="shared" si="1"/>
        <v/>
      </c>
      <c r="Q241" s="22" t="str">
        <f t="shared" si="2"/>
        <v/>
      </c>
      <c r="R241" s="22" t="str">
        <f t="shared" si="3"/>
        <v/>
      </c>
      <c r="S241" s="23" t="str">
        <f t="shared" si="4"/>
        <v/>
      </c>
      <c r="T241" s="24" t="str">
        <f t="shared" si="5"/>
        <v/>
      </c>
      <c r="X241" s="13"/>
      <c r="AA241" s="22" t="str">
        <f t="shared" si="6"/>
        <v/>
      </c>
      <c r="AB241" s="22" t="str">
        <f t="shared" si="7"/>
        <v/>
      </c>
      <c r="AC241" s="25" t="str">
        <f t="shared" si="8"/>
        <v/>
      </c>
    </row>
    <row r="242">
      <c r="A242" s="9"/>
      <c r="C242" s="13"/>
      <c r="J242" s="15"/>
      <c r="K242" s="9"/>
      <c r="M242" s="15"/>
      <c r="N242" s="17"/>
      <c r="O242" s="20" t="str">
        <f t="shared" si="0"/>
        <v/>
      </c>
      <c r="P242" s="21" t="str">
        <f t="shared" si="1"/>
        <v/>
      </c>
      <c r="Q242" s="22" t="str">
        <f t="shared" si="2"/>
        <v/>
      </c>
      <c r="R242" s="22" t="str">
        <f t="shared" si="3"/>
        <v/>
      </c>
      <c r="S242" s="23" t="str">
        <f t="shared" si="4"/>
        <v/>
      </c>
      <c r="T242" s="24" t="str">
        <f t="shared" si="5"/>
        <v/>
      </c>
      <c r="X242" s="13"/>
      <c r="AA242" s="22" t="str">
        <f t="shared" si="6"/>
        <v/>
      </c>
      <c r="AB242" s="22" t="str">
        <f t="shared" si="7"/>
        <v/>
      </c>
      <c r="AC242" s="25" t="str">
        <f t="shared" si="8"/>
        <v/>
      </c>
    </row>
    <row r="243">
      <c r="A243" s="9"/>
      <c r="C243" s="13"/>
      <c r="J243" s="15"/>
      <c r="K243" s="9"/>
      <c r="M243" s="15"/>
      <c r="N243" s="17"/>
      <c r="O243" s="20" t="str">
        <f t="shared" si="0"/>
        <v/>
      </c>
      <c r="P243" s="21" t="str">
        <f t="shared" si="1"/>
        <v/>
      </c>
      <c r="Q243" s="22" t="str">
        <f t="shared" si="2"/>
        <v/>
      </c>
      <c r="R243" s="22" t="str">
        <f t="shared" si="3"/>
        <v/>
      </c>
      <c r="S243" s="23" t="str">
        <f t="shared" si="4"/>
        <v/>
      </c>
      <c r="T243" s="24" t="str">
        <f t="shared" si="5"/>
        <v/>
      </c>
      <c r="X243" s="13"/>
      <c r="AA243" s="22" t="str">
        <f t="shared" si="6"/>
        <v/>
      </c>
      <c r="AB243" s="22" t="str">
        <f t="shared" si="7"/>
        <v/>
      </c>
      <c r="AC243" s="25" t="str">
        <f t="shared" si="8"/>
        <v/>
      </c>
    </row>
    <row r="244">
      <c r="A244" s="9"/>
      <c r="C244" s="13"/>
      <c r="J244" s="15"/>
      <c r="K244" s="9"/>
      <c r="M244" s="15"/>
      <c r="N244" s="17"/>
      <c r="O244" s="20" t="str">
        <f t="shared" si="0"/>
        <v/>
      </c>
      <c r="P244" s="21" t="str">
        <f t="shared" si="1"/>
        <v/>
      </c>
      <c r="Q244" s="22" t="str">
        <f t="shared" si="2"/>
        <v/>
      </c>
      <c r="R244" s="22" t="str">
        <f t="shared" si="3"/>
        <v/>
      </c>
      <c r="S244" s="23" t="str">
        <f t="shared" si="4"/>
        <v/>
      </c>
      <c r="T244" s="24" t="str">
        <f t="shared" si="5"/>
        <v/>
      </c>
      <c r="X244" s="13"/>
      <c r="AA244" s="22" t="str">
        <f t="shared" si="6"/>
        <v/>
      </c>
      <c r="AB244" s="22" t="str">
        <f t="shared" si="7"/>
        <v/>
      </c>
      <c r="AC244" s="25" t="str">
        <f t="shared" si="8"/>
        <v/>
      </c>
    </row>
    <row r="245">
      <c r="A245" s="9"/>
      <c r="C245" s="13"/>
      <c r="J245" s="15"/>
      <c r="K245" s="9"/>
      <c r="M245" s="15"/>
      <c r="N245" s="17"/>
      <c r="O245" s="20" t="str">
        <f t="shared" si="0"/>
        <v/>
      </c>
      <c r="P245" s="21" t="str">
        <f t="shared" si="1"/>
        <v/>
      </c>
      <c r="Q245" s="22" t="str">
        <f t="shared" si="2"/>
        <v/>
      </c>
      <c r="R245" s="22" t="str">
        <f t="shared" si="3"/>
        <v/>
      </c>
      <c r="S245" s="23" t="str">
        <f t="shared" si="4"/>
        <v/>
      </c>
      <c r="T245" s="24" t="str">
        <f t="shared" si="5"/>
        <v/>
      </c>
      <c r="X245" s="13"/>
      <c r="AA245" s="22" t="str">
        <f t="shared" si="6"/>
        <v/>
      </c>
      <c r="AB245" s="22" t="str">
        <f t="shared" si="7"/>
        <v/>
      </c>
      <c r="AC245" s="25" t="str">
        <f t="shared" si="8"/>
        <v/>
      </c>
    </row>
    <row r="246">
      <c r="A246" s="9"/>
      <c r="C246" s="13"/>
      <c r="J246" s="15"/>
      <c r="K246" s="9"/>
      <c r="M246" s="15"/>
      <c r="N246" s="17"/>
      <c r="O246" s="20" t="str">
        <f t="shared" si="0"/>
        <v/>
      </c>
      <c r="P246" s="21" t="str">
        <f t="shared" si="1"/>
        <v/>
      </c>
      <c r="Q246" s="22" t="str">
        <f t="shared" si="2"/>
        <v/>
      </c>
      <c r="R246" s="22" t="str">
        <f t="shared" si="3"/>
        <v/>
      </c>
      <c r="S246" s="23" t="str">
        <f t="shared" si="4"/>
        <v/>
      </c>
      <c r="T246" s="24" t="str">
        <f t="shared" si="5"/>
        <v/>
      </c>
      <c r="X246" s="13"/>
      <c r="AA246" s="22" t="str">
        <f t="shared" si="6"/>
        <v/>
      </c>
      <c r="AB246" s="22" t="str">
        <f t="shared" si="7"/>
        <v/>
      </c>
      <c r="AC246" s="25" t="str">
        <f t="shared" si="8"/>
        <v/>
      </c>
    </row>
    <row r="247">
      <c r="A247" s="9"/>
      <c r="C247" s="13"/>
      <c r="J247" s="15"/>
      <c r="K247" s="9"/>
      <c r="M247" s="15"/>
      <c r="N247" s="17"/>
      <c r="O247" s="20" t="str">
        <f t="shared" si="0"/>
        <v/>
      </c>
      <c r="P247" s="21" t="str">
        <f t="shared" si="1"/>
        <v/>
      </c>
      <c r="Q247" s="22" t="str">
        <f t="shared" si="2"/>
        <v/>
      </c>
      <c r="R247" s="22" t="str">
        <f t="shared" si="3"/>
        <v/>
      </c>
      <c r="S247" s="23" t="str">
        <f t="shared" si="4"/>
        <v/>
      </c>
      <c r="T247" s="24" t="str">
        <f t="shared" si="5"/>
        <v/>
      </c>
      <c r="X247" s="13"/>
      <c r="AA247" s="22" t="str">
        <f t="shared" si="6"/>
        <v/>
      </c>
      <c r="AB247" s="22" t="str">
        <f t="shared" si="7"/>
        <v/>
      </c>
      <c r="AC247" s="25" t="str">
        <f t="shared" si="8"/>
        <v/>
      </c>
    </row>
    <row r="248">
      <c r="A248" s="9"/>
      <c r="C248" s="13"/>
      <c r="J248" s="15"/>
      <c r="K248" s="9"/>
      <c r="M248" s="15"/>
      <c r="N248" s="17"/>
      <c r="O248" s="20" t="str">
        <f t="shared" si="0"/>
        <v/>
      </c>
      <c r="P248" s="21" t="str">
        <f t="shared" si="1"/>
        <v/>
      </c>
      <c r="Q248" s="22" t="str">
        <f t="shared" si="2"/>
        <v/>
      </c>
      <c r="R248" s="22" t="str">
        <f t="shared" si="3"/>
        <v/>
      </c>
      <c r="S248" s="23" t="str">
        <f t="shared" si="4"/>
        <v/>
      </c>
      <c r="T248" s="24" t="str">
        <f t="shared" si="5"/>
        <v/>
      </c>
      <c r="X248" s="13"/>
      <c r="AA248" s="22" t="str">
        <f t="shared" si="6"/>
        <v/>
      </c>
      <c r="AB248" s="22" t="str">
        <f t="shared" si="7"/>
        <v/>
      </c>
      <c r="AC248" s="25" t="str">
        <f t="shared" si="8"/>
        <v/>
      </c>
    </row>
    <row r="249">
      <c r="A249" s="9"/>
      <c r="C249" s="13"/>
      <c r="J249" s="15"/>
      <c r="K249" s="9"/>
      <c r="M249" s="15"/>
      <c r="N249" s="17"/>
      <c r="O249" s="20" t="str">
        <f t="shared" si="0"/>
        <v/>
      </c>
      <c r="P249" s="21" t="str">
        <f t="shared" si="1"/>
        <v/>
      </c>
      <c r="Q249" s="22" t="str">
        <f t="shared" si="2"/>
        <v/>
      </c>
      <c r="R249" s="22" t="str">
        <f t="shared" si="3"/>
        <v/>
      </c>
      <c r="S249" s="23" t="str">
        <f t="shared" si="4"/>
        <v/>
      </c>
      <c r="T249" s="24" t="str">
        <f t="shared" si="5"/>
        <v/>
      </c>
      <c r="X249" s="13"/>
      <c r="AA249" s="22" t="str">
        <f t="shared" si="6"/>
        <v/>
      </c>
      <c r="AB249" s="22" t="str">
        <f t="shared" si="7"/>
        <v/>
      </c>
      <c r="AC249" s="25" t="str">
        <f t="shared" si="8"/>
        <v/>
      </c>
    </row>
    <row r="250">
      <c r="A250" s="9"/>
      <c r="C250" s="13"/>
      <c r="J250" s="15"/>
      <c r="K250" s="9"/>
      <c r="M250" s="15"/>
      <c r="N250" s="17"/>
      <c r="O250" s="20" t="str">
        <f t="shared" si="0"/>
        <v/>
      </c>
      <c r="P250" s="21" t="str">
        <f t="shared" si="1"/>
        <v/>
      </c>
      <c r="Q250" s="22" t="str">
        <f t="shared" si="2"/>
        <v/>
      </c>
      <c r="R250" s="22" t="str">
        <f t="shared" si="3"/>
        <v/>
      </c>
      <c r="S250" s="23" t="str">
        <f t="shared" si="4"/>
        <v/>
      </c>
      <c r="T250" s="24" t="str">
        <f t="shared" si="5"/>
        <v/>
      </c>
      <c r="X250" s="13"/>
      <c r="AA250" s="22" t="str">
        <f t="shared" si="6"/>
        <v/>
      </c>
      <c r="AB250" s="22" t="str">
        <f t="shared" si="7"/>
        <v/>
      </c>
      <c r="AC250" s="25" t="str">
        <f t="shared" si="8"/>
        <v/>
      </c>
    </row>
    <row r="251">
      <c r="A251" s="9"/>
      <c r="C251" s="13"/>
      <c r="J251" s="15"/>
      <c r="K251" s="9"/>
      <c r="M251" s="15"/>
      <c r="N251" s="17"/>
      <c r="O251" s="20" t="str">
        <f t="shared" si="0"/>
        <v/>
      </c>
      <c r="P251" s="21" t="str">
        <f t="shared" si="1"/>
        <v/>
      </c>
      <c r="Q251" s="22" t="str">
        <f t="shared" si="2"/>
        <v/>
      </c>
      <c r="R251" s="22" t="str">
        <f t="shared" si="3"/>
        <v/>
      </c>
      <c r="S251" s="23" t="str">
        <f t="shared" si="4"/>
        <v/>
      </c>
      <c r="T251" s="24" t="str">
        <f t="shared" si="5"/>
        <v/>
      </c>
      <c r="X251" s="13"/>
      <c r="AA251" s="22" t="str">
        <f t="shared" si="6"/>
        <v/>
      </c>
      <c r="AB251" s="22" t="str">
        <f t="shared" si="7"/>
        <v/>
      </c>
      <c r="AC251" s="25" t="str">
        <f t="shared" si="8"/>
        <v/>
      </c>
    </row>
    <row r="252">
      <c r="A252" s="9"/>
      <c r="C252" s="13"/>
      <c r="J252" s="15"/>
      <c r="K252" s="9"/>
      <c r="M252" s="15"/>
      <c r="N252" s="17"/>
      <c r="O252" s="20" t="str">
        <f t="shared" si="0"/>
        <v/>
      </c>
      <c r="P252" s="21" t="str">
        <f t="shared" si="1"/>
        <v/>
      </c>
      <c r="Q252" s="22" t="str">
        <f t="shared" si="2"/>
        <v/>
      </c>
      <c r="R252" s="22" t="str">
        <f t="shared" si="3"/>
        <v/>
      </c>
      <c r="S252" s="23" t="str">
        <f t="shared" si="4"/>
        <v/>
      </c>
      <c r="T252" s="24" t="str">
        <f t="shared" si="5"/>
        <v/>
      </c>
      <c r="X252" s="13"/>
      <c r="AA252" s="22" t="str">
        <f t="shared" si="6"/>
        <v/>
      </c>
      <c r="AB252" s="22" t="str">
        <f t="shared" si="7"/>
        <v/>
      </c>
      <c r="AC252" s="25" t="str">
        <f t="shared" si="8"/>
        <v/>
      </c>
    </row>
    <row r="253">
      <c r="A253" s="9"/>
      <c r="C253" s="13"/>
      <c r="J253" s="15"/>
      <c r="K253" s="9"/>
      <c r="M253" s="15"/>
      <c r="N253" s="17"/>
      <c r="O253" s="20" t="str">
        <f t="shared" si="0"/>
        <v/>
      </c>
      <c r="P253" s="21" t="str">
        <f t="shared" si="1"/>
        <v/>
      </c>
      <c r="Q253" s="22" t="str">
        <f t="shared" si="2"/>
        <v/>
      </c>
      <c r="R253" s="22" t="str">
        <f t="shared" si="3"/>
        <v/>
      </c>
      <c r="S253" s="23" t="str">
        <f t="shared" si="4"/>
        <v/>
      </c>
      <c r="T253" s="24" t="str">
        <f t="shared" si="5"/>
        <v/>
      </c>
      <c r="X253" s="13"/>
      <c r="AA253" s="22" t="str">
        <f t="shared" si="6"/>
        <v/>
      </c>
      <c r="AB253" s="22" t="str">
        <f t="shared" si="7"/>
        <v/>
      </c>
      <c r="AC253" s="25" t="str">
        <f t="shared" si="8"/>
        <v/>
      </c>
    </row>
    <row r="254">
      <c r="A254" s="9"/>
      <c r="C254" s="13"/>
      <c r="J254" s="15"/>
      <c r="K254" s="9"/>
      <c r="M254" s="15"/>
      <c r="N254" s="17"/>
      <c r="O254" s="20" t="str">
        <f t="shared" si="0"/>
        <v/>
      </c>
      <c r="P254" s="21" t="str">
        <f t="shared" si="1"/>
        <v/>
      </c>
      <c r="Q254" s="22" t="str">
        <f t="shared" si="2"/>
        <v/>
      </c>
      <c r="R254" s="22" t="str">
        <f t="shared" si="3"/>
        <v/>
      </c>
      <c r="S254" s="23" t="str">
        <f t="shared" si="4"/>
        <v/>
      </c>
      <c r="T254" s="24" t="str">
        <f t="shared" si="5"/>
        <v/>
      </c>
      <c r="X254" s="13"/>
      <c r="AA254" s="22" t="str">
        <f t="shared" si="6"/>
        <v/>
      </c>
      <c r="AB254" s="22" t="str">
        <f t="shared" si="7"/>
        <v/>
      </c>
      <c r="AC254" s="25" t="str">
        <f t="shared" si="8"/>
        <v/>
      </c>
    </row>
    <row r="255">
      <c r="A255" s="9"/>
      <c r="C255" s="13"/>
      <c r="J255" s="15"/>
      <c r="K255" s="9"/>
      <c r="M255" s="15"/>
      <c r="N255" s="17"/>
      <c r="O255" s="20" t="str">
        <f t="shared" si="0"/>
        <v/>
      </c>
      <c r="P255" s="21" t="str">
        <f t="shared" si="1"/>
        <v/>
      </c>
      <c r="Q255" s="22" t="str">
        <f t="shared" si="2"/>
        <v/>
      </c>
      <c r="R255" s="22" t="str">
        <f t="shared" si="3"/>
        <v/>
      </c>
      <c r="S255" s="23" t="str">
        <f t="shared" si="4"/>
        <v/>
      </c>
      <c r="T255" s="24" t="str">
        <f t="shared" si="5"/>
        <v/>
      </c>
      <c r="X255" s="13"/>
      <c r="AA255" s="22" t="str">
        <f t="shared" si="6"/>
        <v/>
      </c>
      <c r="AB255" s="22" t="str">
        <f t="shared" si="7"/>
        <v/>
      </c>
      <c r="AC255" s="25" t="str">
        <f t="shared" si="8"/>
        <v/>
      </c>
    </row>
    <row r="256">
      <c r="A256" s="9"/>
      <c r="C256" s="13"/>
      <c r="J256" s="15"/>
      <c r="K256" s="9"/>
      <c r="M256" s="15"/>
      <c r="N256" s="17"/>
      <c r="O256" s="20" t="str">
        <f t="shared" si="0"/>
        <v/>
      </c>
      <c r="P256" s="21" t="str">
        <f t="shared" si="1"/>
        <v/>
      </c>
      <c r="Q256" s="22" t="str">
        <f t="shared" si="2"/>
        <v/>
      </c>
      <c r="R256" s="22" t="str">
        <f t="shared" si="3"/>
        <v/>
      </c>
      <c r="S256" s="23" t="str">
        <f t="shared" si="4"/>
        <v/>
      </c>
      <c r="T256" s="24" t="str">
        <f t="shared" si="5"/>
        <v/>
      </c>
      <c r="X256" s="13"/>
      <c r="AA256" s="22" t="str">
        <f t="shared" si="6"/>
        <v/>
      </c>
      <c r="AB256" s="22" t="str">
        <f t="shared" si="7"/>
        <v/>
      </c>
      <c r="AC256" s="25" t="str">
        <f t="shared" si="8"/>
        <v/>
      </c>
    </row>
    <row r="257">
      <c r="A257" s="9"/>
      <c r="C257" s="13"/>
      <c r="J257" s="15"/>
      <c r="K257" s="9"/>
      <c r="M257" s="15"/>
      <c r="N257" s="17"/>
      <c r="O257" s="20" t="str">
        <f t="shared" si="0"/>
        <v/>
      </c>
      <c r="P257" s="21" t="str">
        <f t="shared" si="1"/>
        <v/>
      </c>
      <c r="Q257" s="22" t="str">
        <f t="shared" si="2"/>
        <v/>
      </c>
      <c r="R257" s="22" t="str">
        <f t="shared" si="3"/>
        <v/>
      </c>
      <c r="S257" s="23" t="str">
        <f t="shared" si="4"/>
        <v/>
      </c>
      <c r="T257" s="24" t="str">
        <f t="shared" si="5"/>
        <v/>
      </c>
      <c r="X257" s="13"/>
      <c r="AA257" s="22" t="str">
        <f t="shared" si="6"/>
        <v/>
      </c>
      <c r="AB257" s="22" t="str">
        <f t="shared" si="7"/>
        <v/>
      </c>
      <c r="AC257" s="25" t="str">
        <f t="shared" si="8"/>
        <v/>
      </c>
    </row>
    <row r="258">
      <c r="A258" s="9"/>
      <c r="C258" s="13"/>
      <c r="J258" s="15"/>
      <c r="K258" s="9"/>
      <c r="M258" s="15"/>
      <c r="N258" s="17"/>
      <c r="O258" s="20" t="str">
        <f t="shared" si="0"/>
        <v/>
      </c>
      <c r="P258" s="21" t="str">
        <f t="shared" si="1"/>
        <v/>
      </c>
      <c r="Q258" s="22" t="str">
        <f t="shared" si="2"/>
        <v/>
      </c>
      <c r="R258" s="22" t="str">
        <f t="shared" si="3"/>
        <v/>
      </c>
      <c r="S258" s="23" t="str">
        <f t="shared" si="4"/>
        <v/>
      </c>
      <c r="T258" s="24" t="str">
        <f t="shared" si="5"/>
        <v/>
      </c>
      <c r="X258" s="13"/>
      <c r="AA258" s="22" t="str">
        <f t="shared" si="6"/>
        <v/>
      </c>
      <c r="AB258" s="22" t="str">
        <f t="shared" si="7"/>
        <v/>
      </c>
      <c r="AC258" s="25" t="str">
        <f t="shared" si="8"/>
        <v/>
      </c>
    </row>
    <row r="259">
      <c r="A259" s="9"/>
      <c r="C259" s="13"/>
      <c r="J259" s="15"/>
      <c r="K259" s="9"/>
      <c r="M259" s="15"/>
      <c r="N259" s="17"/>
      <c r="O259" s="20" t="str">
        <f t="shared" si="0"/>
        <v/>
      </c>
      <c r="P259" s="21" t="str">
        <f t="shared" si="1"/>
        <v/>
      </c>
      <c r="Q259" s="22" t="str">
        <f t="shared" si="2"/>
        <v/>
      </c>
      <c r="R259" s="22" t="str">
        <f t="shared" si="3"/>
        <v/>
      </c>
      <c r="S259" s="23" t="str">
        <f t="shared" si="4"/>
        <v/>
      </c>
      <c r="T259" s="24" t="str">
        <f t="shared" si="5"/>
        <v/>
      </c>
      <c r="X259" s="13"/>
      <c r="AA259" s="22" t="str">
        <f t="shared" si="6"/>
        <v/>
      </c>
      <c r="AB259" s="22" t="str">
        <f t="shared" si="7"/>
        <v/>
      </c>
      <c r="AC259" s="25" t="str">
        <f t="shared" si="8"/>
        <v/>
      </c>
    </row>
    <row r="260">
      <c r="A260" s="9"/>
      <c r="C260" s="13"/>
      <c r="J260" s="15"/>
      <c r="K260" s="9"/>
      <c r="M260" s="15"/>
      <c r="N260" s="17"/>
      <c r="O260" s="20" t="str">
        <f t="shared" si="0"/>
        <v/>
      </c>
      <c r="P260" s="21" t="str">
        <f t="shared" si="1"/>
        <v/>
      </c>
      <c r="Q260" s="22" t="str">
        <f t="shared" si="2"/>
        <v/>
      </c>
      <c r="R260" s="22" t="str">
        <f t="shared" si="3"/>
        <v/>
      </c>
      <c r="S260" s="23" t="str">
        <f t="shared" si="4"/>
        <v/>
      </c>
      <c r="T260" s="24" t="str">
        <f t="shared" si="5"/>
        <v/>
      </c>
      <c r="X260" s="13"/>
      <c r="AA260" s="22" t="str">
        <f t="shared" si="6"/>
        <v/>
      </c>
      <c r="AB260" s="22" t="str">
        <f t="shared" si="7"/>
        <v/>
      </c>
      <c r="AC260" s="25" t="str">
        <f t="shared" si="8"/>
        <v/>
      </c>
    </row>
    <row r="261">
      <c r="A261" s="9"/>
      <c r="C261" s="13"/>
      <c r="J261" s="15"/>
      <c r="K261" s="9"/>
      <c r="M261" s="15"/>
      <c r="N261" s="17"/>
      <c r="O261" s="20" t="str">
        <f t="shared" si="0"/>
        <v/>
      </c>
      <c r="P261" s="21" t="str">
        <f t="shared" si="1"/>
        <v/>
      </c>
      <c r="Q261" s="22" t="str">
        <f t="shared" si="2"/>
        <v/>
      </c>
      <c r="R261" s="22" t="str">
        <f t="shared" si="3"/>
        <v/>
      </c>
      <c r="S261" s="23" t="str">
        <f t="shared" si="4"/>
        <v/>
      </c>
      <c r="T261" s="24" t="str">
        <f t="shared" si="5"/>
        <v/>
      </c>
      <c r="X261" s="13"/>
      <c r="AA261" s="22" t="str">
        <f t="shared" si="6"/>
        <v/>
      </c>
      <c r="AB261" s="22" t="str">
        <f t="shared" si="7"/>
        <v/>
      </c>
      <c r="AC261" s="25" t="str">
        <f t="shared" si="8"/>
        <v/>
      </c>
    </row>
    <row r="262">
      <c r="A262" s="9"/>
      <c r="C262" s="13"/>
      <c r="J262" s="15"/>
      <c r="K262" s="9"/>
      <c r="M262" s="15"/>
      <c r="N262" s="17"/>
      <c r="O262" s="20" t="str">
        <f t="shared" si="0"/>
        <v/>
      </c>
      <c r="P262" s="21" t="str">
        <f t="shared" si="1"/>
        <v/>
      </c>
      <c r="Q262" s="22" t="str">
        <f t="shared" si="2"/>
        <v/>
      </c>
      <c r="R262" s="22" t="str">
        <f t="shared" si="3"/>
        <v/>
      </c>
      <c r="S262" s="23" t="str">
        <f t="shared" si="4"/>
        <v/>
      </c>
      <c r="T262" s="24" t="str">
        <f t="shared" si="5"/>
        <v/>
      </c>
      <c r="X262" s="13"/>
      <c r="AA262" s="22" t="str">
        <f t="shared" si="6"/>
        <v/>
      </c>
      <c r="AB262" s="22" t="str">
        <f t="shared" si="7"/>
        <v/>
      </c>
      <c r="AC262" s="25" t="str">
        <f t="shared" si="8"/>
        <v/>
      </c>
    </row>
    <row r="263">
      <c r="A263" s="9"/>
      <c r="C263" s="13"/>
      <c r="J263" s="15"/>
      <c r="K263" s="9"/>
      <c r="M263" s="15"/>
      <c r="N263" s="17"/>
      <c r="O263" s="20" t="str">
        <f t="shared" si="0"/>
        <v/>
      </c>
      <c r="P263" s="21" t="str">
        <f t="shared" si="1"/>
        <v/>
      </c>
      <c r="Q263" s="22" t="str">
        <f t="shared" si="2"/>
        <v/>
      </c>
      <c r="R263" s="22" t="str">
        <f t="shared" si="3"/>
        <v/>
      </c>
      <c r="S263" s="23" t="str">
        <f t="shared" si="4"/>
        <v/>
      </c>
      <c r="T263" s="24" t="str">
        <f t="shared" si="5"/>
        <v/>
      </c>
      <c r="X263" s="13"/>
      <c r="AA263" s="22" t="str">
        <f t="shared" si="6"/>
        <v/>
      </c>
      <c r="AB263" s="22" t="str">
        <f t="shared" si="7"/>
        <v/>
      </c>
      <c r="AC263" s="25" t="str">
        <f t="shared" si="8"/>
        <v/>
      </c>
    </row>
    <row r="264">
      <c r="A264" s="9"/>
      <c r="C264" s="13"/>
      <c r="J264" s="15"/>
      <c r="K264" s="9"/>
      <c r="M264" s="15"/>
      <c r="N264" s="17"/>
      <c r="O264" s="20" t="str">
        <f t="shared" si="0"/>
        <v/>
      </c>
      <c r="P264" s="21" t="str">
        <f t="shared" si="1"/>
        <v/>
      </c>
      <c r="Q264" s="22" t="str">
        <f t="shared" si="2"/>
        <v/>
      </c>
      <c r="R264" s="22" t="str">
        <f t="shared" si="3"/>
        <v/>
      </c>
      <c r="S264" s="23" t="str">
        <f t="shared" si="4"/>
        <v/>
      </c>
      <c r="T264" s="24" t="str">
        <f t="shared" si="5"/>
        <v/>
      </c>
      <c r="X264" s="13"/>
      <c r="AA264" s="22" t="str">
        <f t="shared" si="6"/>
        <v/>
      </c>
      <c r="AB264" s="22" t="str">
        <f t="shared" si="7"/>
        <v/>
      </c>
      <c r="AC264" s="25" t="str">
        <f t="shared" si="8"/>
        <v/>
      </c>
    </row>
    <row r="265">
      <c r="A265" s="9"/>
      <c r="C265" s="13"/>
      <c r="J265" s="15"/>
      <c r="K265" s="9"/>
      <c r="M265" s="15"/>
      <c r="N265" s="17"/>
      <c r="O265" s="20" t="str">
        <f t="shared" si="0"/>
        <v/>
      </c>
      <c r="P265" s="21" t="str">
        <f t="shared" si="1"/>
        <v/>
      </c>
      <c r="Q265" s="22" t="str">
        <f t="shared" si="2"/>
        <v/>
      </c>
      <c r="R265" s="22" t="str">
        <f t="shared" si="3"/>
        <v/>
      </c>
      <c r="S265" s="23" t="str">
        <f t="shared" si="4"/>
        <v/>
      </c>
      <c r="T265" s="24" t="str">
        <f t="shared" si="5"/>
        <v/>
      </c>
      <c r="X265" s="13"/>
      <c r="AA265" s="22" t="str">
        <f t="shared" si="6"/>
        <v/>
      </c>
      <c r="AB265" s="22" t="str">
        <f t="shared" si="7"/>
        <v/>
      </c>
      <c r="AC265" s="25" t="str">
        <f t="shared" si="8"/>
        <v/>
      </c>
    </row>
    <row r="266">
      <c r="A266" s="9"/>
      <c r="C266" s="13"/>
      <c r="J266" s="15"/>
      <c r="K266" s="9"/>
      <c r="M266" s="15"/>
      <c r="N266" s="17"/>
      <c r="O266" s="20" t="str">
        <f t="shared" si="0"/>
        <v/>
      </c>
      <c r="P266" s="21" t="str">
        <f t="shared" si="1"/>
        <v/>
      </c>
      <c r="Q266" s="22" t="str">
        <f t="shared" si="2"/>
        <v/>
      </c>
      <c r="R266" s="22" t="str">
        <f t="shared" si="3"/>
        <v/>
      </c>
      <c r="S266" s="23" t="str">
        <f t="shared" si="4"/>
        <v/>
      </c>
      <c r="T266" s="24" t="str">
        <f t="shared" si="5"/>
        <v/>
      </c>
      <c r="X266" s="13"/>
      <c r="AA266" s="22" t="str">
        <f t="shared" si="6"/>
        <v/>
      </c>
      <c r="AB266" s="22" t="str">
        <f t="shared" si="7"/>
        <v/>
      </c>
      <c r="AC266" s="25" t="str">
        <f t="shared" si="8"/>
        <v/>
      </c>
    </row>
    <row r="267">
      <c r="A267" s="9"/>
      <c r="C267" s="13"/>
      <c r="J267" s="15"/>
      <c r="K267" s="9"/>
      <c r="M267" s="15"/>
      <c r="N267" s="17"/>
      <c r="O267" s="20" t="str">
        <f t="shared" si="0"/>
        <v/>
      </c>
      <c r="P267" s="21" t="str">
        <f t="shared" si="1"/>
        <v/>
      </c>
      <c r="Q267" s="22" t="str">
        <f t="shared" si="2"/>
        <v/>
      </c>
      <c r="R267" s="22" t="str">
        <f t="shared" si="3"/>
        <v/>
      </c>
      <c r="S267" s="23" t="str">
        <f t="shared" si="4"/>
        <v/>
      </c>
      <c r="T267" s="24" t="str">
        <f t="shared" si="5"/>
        <v/>
      </c>
      <c r="X267" s="13"/>
      <c r="AA267" s="22" t="str">
        <f t="shared" si="6"/>
        <v/>
      </c>
      <c r="AB267" s="22" t="str">
        <f t="shared" si="7"/>
        <v/>
      </c>
      <c r="AC267" s="25" t="str">
        <f t="shared" si="8"/>
        <v/>
      </c>
    </row>
    <row r="268">
      <c r="A268" s="9"/>
      <c r="C268" s="13"/>
      <c r="J268" s="15"/>
      <c r="K268" s="9"/>
      <c r="M268" s="15"/>
      <c r="N268" s="17"/>
      <c r="O268" s="20" t="str">
        <f t="shared" si="0"/>
        <v/>
      </c>
      <c r="P268" s="21" t="str">
        <f t="shared" si="1"/>
        <v/>
      </c>
      <c r="Q268" s="22" t="str">
        <f t="shared" si="2"/>
        <v/>
      </c>
      <c r="R268" s="22" t="str">
        <f t="shared" si="3"/>
        <v/>
      </c>
      <c r="S268" s="23" t="str">
        <f t="shared" si="4"/>
        <v/>
      </c>
      <c r="T268" s="24" t="str">
        <f t="shared" si="5"/>
        <v/>
      </c>
      <c r="X268" s="13"/>
      <c r="AA268" s="22" t="str">
        <f t="shared" si="6"/>
        <v/>
      </c>
      <c r="AB268" s="22" t="str">
        <f t="shared" si="7"/>
        <v/>
      </c>
      <c r="AC268" s="25" t="str">
        <f t="shared" si="8"/>
        <v/>
      </c>
    </row>
    <row r="269">
      <c r="A269" s="9"/>
      <c r="C269" s="13"/>
      <c r="J269" s="15"/>
      <c r="K269" s="9"/>
      <c r="M269" s="15"/>
      <c r="N269" s="17"/>
      <c r="O269" s="20" t="str">
        <f t="shared" si="0"/>
        <v/>
      </c>
      <c r="P269" s="21" t="str">
        <f t="shared" si="1"/>
        <v/>
      </c>
      <c r="Q269" s="22" t="str">
        <f t="shared" si="2"/>
        <v/>
      </c>
      <c r="R269" s="22" t="str">
        <f t="shared" si="3"/>
        <v/>
      </c>
      <c r="S269" s="23" t="str">
        <f t="shared" si="4"/>
        <v/>
      </c>
      <c r="T269" s="24" t="str">
        <f t="shared" si="5"/>
        <v/>
      </c>
      <c r="X269" s="13"/>
      <c r="AA269" s="22" t="str">
        <f t="shared" si="6"/>
        <v/>
      </c>
      <c r="AB269" s="22" t="str">
        <f t="shared" si="7"/>
        <v/>
      </c>
      <c r="AC269" s="25" t="str">
        <f t="shared" si="8"/>
        <v/>
      </c>
    </row>
    <row r="270">
      <c r="A270" s="9"/>
      <c r="C270" s="13"/>
      <c r="J270" s="15"/>
      <c r="K270" s="9"/>
      <c r="M270" s="15"/>
      <c r="N270" s="17"/>
      <c r="O270" s="20" t="str">
        <f t="shared" si="0"/>
        <v/>
      </c>
      <c r="P270" s="21" t="str">
        <f t="shared" si="1"/>
        <v/>
      </c>
      <c r="Q270" s="22" t="str">
        <f t="shared" si="2"/>
        <v/>
      </c>
      <c r="R270" s="22" t="str">
        <f t="shared" si="3"/>
        <v/>
      </c>
      <c r="S270" s="23" t="str">
        <f t="shared" si="4"/>
        <v/>
      </c>
      <c r="T270" s="24" t="str">
        <f t="shared" si="5"/>
        <v/>
      </c>
      <c r="X270" s="13"/>
      <c r="AA270" s="22" t="str">
        <f t="shared" si="6"/>
        <v/>
      </c>
      <c r="AB270" s="22" t="str">
        <f t="shared" si="7"/>
        <v/>
      </c>
      <c r="AC270" s="25" t="str">
        <f t="shared" si="8"/>
        <v/>
      </c>
    </row>
    <row r="271">
      <c r="A271" s="9"/>
      <c r="C271" s="13"/>
      <c r="J271" s="15"/>
      <c r="K271" s="9"/>
      <c r="M271" s="15"/>
      <c r="N271" s="17"/>
      <c r="O271" s="20" t="str">
        <f t="shared" si="0"/>
        <v/>
      </c>
      <c r="P271" s="21" t="str">
        <f t="shared" si="1"/>
        <v/>
      </c>
      <c r="Q271" s="22" t="str">
        <f t="shared" si="2"/>
        <v/>
      </c>
      <c r="R271" s="22" t="str">
        <f t="shared" si="3"/>
        <v/>
      </c>
      <c r="S271" s="23" t="str">
        <f t="shared" si="4"/>
        <v/>
      </c>
      <c r="T271" s="24" t="str">
        <f t="shared" si="5"/>
        <v/>
      </c>
      <c r="X271" s="13"/>
      <c r="AA271" s="22" t="str">
        <f t="shared" si="6"/>
        <v/>
      </c>
      <c r="AB271" s="22" t="str">
        <f t="shared" si="7"/>
        <v/>
      </c>
      <c r="AC271" s="25" t="str">
        <f t="shared" si="8"/>
        <v/>
      </c>
    </row>
    <row r="272">
      <c r="A272" s="9"/>
      <c r="C272" s="13"/>
      <c r="J272" s="15"/>
      <c r="K272" s="9"/>
      <c r="M272" s="15"/>
      <c r="N272" s="17"/>
      <c r="O272" s="20" t="str">
        <f t="shared" si="0"/>
        <v/>
      </c>
      <c r="P272" s="21" t="str">
        <f t="shared" si="1"/>
        <v/>
      </c>
      <c r="Q272" s="22" t="str">
        <f t="shared" si="2"/>
        <v/>
      </c>
      <c r="R272" s="22" t="str">
        <f t="shared" si="3"/>
        <v/>
      </c>
      <c r="S272" s="23" t="str">
        <f t="shared" si="4"/>
        <v/>
      </c>
      <c r="T272" s="24" t="str">
        <f t="shared" si="5"/>
        <v/>
      </c>
      <c r="X272" s="13"/>
      <c r="AA272" s="22" t="str">
        <f t="shared" si="6"/>
        <v/>
      </c>
      <c r="AB272" s="22" t="str">
        <f t="shared" si="7"/>
        <v/>
      </c>
      <c r="AC272" s="25" t="str">
        <f t="shared" si="8"/>
        <v/>
      </c>
    </row>
    <row r="273">
      <c r="A273" s="9"/>
      <c r="C273" s="13"/>
      <c r="J273" s="15"/>
      <c r="K273" s="9"/>
      <c r="M273" s="15"/>
      <c r="N273" s="17"/>
      <c r="O273" s="20" t="str">
        <f t="shared" si="0"/>
        <v/>
      </c>
      <c r="P273" s="21" t="str">
        <f t="shared" si="1"/>
        <v/>
      </c>
      <c r="Q273" s="22" t="str">
        <f t="shared" si="2"/>
        <v/>
      </c>
      <c r="R273" s="22" t="str">
        <f t="shared" si="3"/>
        <v/>
      </c>
      <c r="S273" s="23" t="str">
        <f t="shared" si="4"/>
        <v/>
      </c>
      <c r="T273" s="24" t="str">
        <f t="shared" si="5"/>
        <v/>
      </c>
      <c r="X273" s="13"/>
      <c r="AA273" s="22" t="str">
        <f t="shared" si="6"/>
        <v/>
      </c>
      <c r="AB273" s="22" t="str">
        <f t="shared" si="7"/>
        <v/>
      </c>
      <c r="AC273" s="25" t="str">
        <f t="shared" si="8"/>
        <v/>
      </c>
    </row>
    <row r="274">
      <c r="A274" s="9"/>
      <c r="C274" s="13"/>
      <c r="J274" s="15"/>
      <c r="K274" s="9"/>
      <c r="M274" s="15"/>
      <c r="N274" s="17"/>
      <c r="O274" s="20" t="str">
        <f t="shared" si="0"/>
        <v/>
      </c>
      <c r="P274" s="21" t="str">
        <f t="shared" si="1"/>
        <v/>
      </c>
      <c r="Q274" s="22" t="str">
        <f t="shared" si="2"/>
        <v/>
      </c>
      <c r="R274" s="22" t="str">
        <f t="shared" si="3"/>
        <v/>
      </c>
      <c r="S274" s="23" t="str">
        <f t="shared" si="4"/>
        <v/>
      </c>
      <c r="T274" s="24" t="str">
        <f t="shared" si="5"/>
        <v/>
      </c>
      <c r="X274" s="13"/>
      <c r="AA274" s="22" t="str">
        <f t="shared" si="6"/>
        <v/>
      </c>
      <c r="AB274" s="22" t="str">
        <f t="shared" si="7"/>
        <v/>
      </c>
      <c r="AC274" s="25" t="str">
        <f t="shared" si="8"/>
        <v/>
      </c>
    </row>
    <row r="275">
      <c r="A275" s="9"/>
      <c r="C275" s="13"/>
      <c r="J275" s="15"/>
      <c r="K275" s="9"/>
      <c r="M275" s="15"/>
      <c r="N275" s="17"/>
      <c r="O275" s="20" t="str">
        <f t="shared" si="0"/>
        <v/>
      </c>
      <c r="P275" s="21" t="str">
        <f t="shared" si="1"/>
        <v/>
      </c>
      <c r="Q275" s="22" t="str">
        <f t="shared" si="2"/>
        <v/>
      </c>
      <c r="R275" s="22" t="str">
        <f t="shared" si="3"/>
        <v/>
      </c>
      <c r="S275" s="23" t="str">
        <f t="shared" si="4"/>
        <v/>
      </c>
      <c r="T275" s="24" t="str">
        <f t="shared" si="5"/>
        <v/>
      </c>
      <c r="X275" s="13"/>
      <c r="AA275" s="22" t="str">
        <f t="shared" si="6"/>
        <v/>
      </c>
      <c r="AB275" s="22" t="str">
        <f t="shared" si="7"/>
        <v/>
      </c>
      <c r="AC275" s="25" t="str">
        <f t="shared" si="8"/>
        <v/>
      </c>
    </row>
    <row r="276">
      <c r="A276" s="9"/>
      <c r="C276" s="13"/>
      <c r="J276" s="15"/>
      <c r="K276" s="9"/>
      <c r="M276" s="15"/>
      <c r="N276" s="17"/>
      <c r="O276" s="20" t="str">
        <f t="shared" si="0"/>
        <v/>
      </c>
      <c r="P276" s="21" t="str">
        <f t="shared" si="1"/>
        <v/>
      </c>
      <c r="Q276" s="22" t="str">
        <f t="shared" si="2"/>
        <v/>
      </c>
      <c r="R276" s="22" t="str">
        <f t="shared" si="3"/>
        <v/>
      </c>
      <c r="S276" s="23" t="str">
        <f t="shared" si="4"/>
        <v/>
      </c>
      <c r="T276" s="24" t="str">
        <f t="shared" si="5"/>
        <v/>
      </c>
      <c r="X276" s="13"/>
      <c r="AA276" s="22" t="str">
        <f t="shared" si="6"/>
        <v/>
      </c>
      <c r="AB276" s="22" t="str">
        <f t="shared" si="7"/>
        <v/>
      </c>
      <c r="AC276" s="25" t="str">
        <f t="shared" si="8"/>
        <v/>
      </c>
    </row>
    <row r="277">
      <c r="A277" s="9"/>
      <c r="C277" s="13"/>
      <c r="J277" s="15"/>
      <c r="K277" s="9"/>
      <c r="M277" s="15"/>
      <c r="N277" s="17"/>
      <c r="O277" s="20" t="str">
        <f t="shared" si="0"/>
        <v/>
      </c>
      <c r="P277" s="21" t="str">
        <f t="shared" si="1"/>
        <v/>
      </c>
      <c r="Q277" s="22" t="str">
        <f t="shared" si="2"/>
        <v/>
      </c>
      <c r="R277" s="22" t="str">
        <f t="shared" si="3"/>
        <v/>
      </c>
      <c r="S277" s="23" t="str">
        <f t="shared" si="4"/>
        <v/>
      </c>
      <c r="T277" s="24" t="str">
        <f t="shared" si="5"/>
        <v/>
      </c>
      <c r="X277" s="13"/>
      <c r="AA277" s="22" t="str">
        <f t="shared" si="6"/>
        <v/>
      </c>
      <c r="AB277" s="22" t="str">
        <f t="shared" si="7"/>
        <v/>
      </c>
      <c r="AC277" s="25" t="str">
        <f t="shared" si="8"/>
        <v/>
      </c>
    </row>
    <row r="278">
      <c r="A278" s="9"/>
      <c r="C278" s="13"/>
      <c r="J278" s="15"/>
      <c r="K278" s="9"/>
      <c r="M278" s="15"/>
      <c r="N278" s="17"/>
      <c r="O278" s="20" t="str">
        <f t="shared" si="0"/>
        <v/>
      </c>
      <c r="P278" s="21" t="str">
        <f t="shared" si="1"/>
        <v/>
      </c>
      <c r="Q278" s="22" t="str">
        <f t="shared" si="2"/>
        <v/>
      </c>
      <c r="R278" s="22" t="str">
        <f t="shared" si="3"/>
        <v/>
      </c>
      <c r="S278" s="23" t="str">
        <f t="shared" si="4"/>
        <v/>
      </c>
      <c r="T278" s="24" t="str">
        <f t="shared" si="5"/>
        <v/>
      </c>
      <c r="X278" s="13"/>
      <c r="AA278" s="22" t="str">
        <f t="shared" si="6"/>
        <v/>
      </c>
      <c r="AB278" s="22" t="str">
        <f t="shared" si="7"/>
        <v/>
      </c>
      <c r="AC278" s="25" t="str">
        <f t="shared" si="8"/>
        <v/>
      </c>
    </row>
    <row r="279">
      <c r="A279" s="9"/>
      <c r="C279" s="13"/>
      <c r="J279" s="15"/>
      <c r="K279" s="9"/>
      <c r="M279" s="15"/>
      <c r="N279" s="17"/>
      <c r="O279" s="20" t="str">
        <f t="shared" si="0"/>
        <v/>
      </c>
      <c r="P279" s="21" t="str">
        <f t="shared" si="1"/>
        <v/>
      </c>
      <c r="Q279" s="22" t="str">
        <f t="shared" si="2"/>
        <v/>
      </c>
      <c r="R279" s="22" t="str">
        <f t="shared" si="3"/>
        <v/>
      </c>
      <c r="S279" s="23" t="str">
        <f t="shared" si="4"/>
        <v/>
      </c>
      <c r="T279" s="24" t="str">
        <f t="shared" si="5"/>
        <v/>
      </c>
      <c r="X279" s="13"/>
      <c r="AA279" s="22" t="str">
        <f t="shared" si="6"/>
        <v/>
      </c>
      <c r="AB279" s="22" t="str">
        <f t="shared" si="7"/>
        <v/>
      </c>
      <c r="AC279" s="25" t="str">
        <f t="shared" si="8"/>
        <v/>
      </c>
    </row>
    <row r="280">
      <c r="A280" s="9"/>
      <c r="C280" s="13"/>
      <c r="J280" s="15"/>
      <c r="K280" s="9"/>
      <c r="M280" s="15"/>
      <c r="N280" s="17"/>
      <c r="O280" s="20" t="str">
        <f t="shared" si="0"/>
        <v/>
      </c>
      <c r="P280" s="21" t="str">
        <f t="shared" si="1"/>
        <v/>
      </c>
      <c r="Q280" s="22" t="str">
        <f t="shared" si="2"/>
        <v/>
      </c>
      <c r="R280" s="22" t="str">
        <f t="shared" si="3"/>
        <v/>
      </c>
      <c r="S280" s="23" t="str">
        <f t="shared" si="4"/>
        <v/>
      </c>
      <c r="T280" s="24" t="str">
        <f t="shared" si="5"/>
        <v/>
      </c>
      <c r="X280" s="13"/>
      <c r="AA280" s="22" t="str">
        <f t="shared" si="6"/>
        <v/>
      </c>
      <c r="AB280" s="22" t="str">
        <f t="shared" si="7"/>
        <v/>
      </c>
      <c r="AC280" s="25" t="str">
        <f t="shared" si="8"/>
        <v/>
      </c>
    </row>
    <row r="281">
      <c r="A281" s="9"/>
      <c r="C281" s="13"/>
      <c r="J281" s="15"/>
      <c r="K281" s="9"/>
      <c r="M281" s="15"/>
      <c r="N281" s="17"/>
      <c r="O281" s="20" t="str">
        <f t="shared" si="0"/>
        <v/>
      </c>
      <c r="P281" s="21" t="str">
        <f t="shared" si="1"/>
        <v/>
      </c>
      <c r="Q281" s="22" t="str">
        <f t="shared" si="2"/>
        <v/>
      </c>
      <c r="R281" s="22" t="str">
        <f t="shared" si="3"/>
        <v/>
      </c>
      <c r="S281" s="23" t="str">
        <f t="shared" si="4"/>
        <v/>
      </c>
      <c r="T281" s="24" t="str">
        <f t="shared" si="5"/>
        <v/>
      </c>
      <c r="X281" s="13"/>
      <c r="AA281" s="22" t="str">
        <f t="shared" si="6"/>
        <v/>
      </c>
      <c r="AB281" s="22" t="str">
        <f t="shared" si="7"/>
        <v/>
      </c>
      <c r="AC281" s="25" t="str">
        <f t="shared" si="8"/>
        <v/>
      </c>
    </row>
    <row r="282">
      <c r="A282" s="9"/>
      <c r="C282" s="13"/>
      <c r="J282" s="15"/>
      <c r="K282" s="9"/>
      <c r="M282" s="15"/>
      <c r="N282" s="17"/>
      <c r="O282" s="20" t="str">
        <f t="shared" si="0"/>
        <v/>
      </c>
      <c r="P282" s="21" t="str">
        <f t="shared" si="1"/>
        <v/>
      </c>
      <c r="Q282" s="22" t="str">
        <f t="shared" si="2"/>
        <v/>
      </c>
      <c r="R282" s="22" t="str">
        <f t="shared" si="3"/>
        <v/>
      </c>
      <c r="S282" s="23" t="str">
        <f t="shared" si="4"/>
        <v/>
      </c>
      <c r="T282" s="24" t="str">
        <f t="shared" si="5"/>
        <v/>
      </c>
      <c r="X282" s="13"/>
      <c r="AA282" s="22" t="str">
        <f t="shared" si="6"/>
        <v/>
      </c>
      <c r="AB282" s="22" t="str">
        <f t="shared" si="7"/>
        <v/>
      </c>
      <c r="AC282" s="25" t="str">
        <f t="shared" si="8"/>
        <v/>
      </c>
    </row>
    <row r="283">
      <c r="A283" s="9"/>
      <c r="C283" s="13"/>
      <c r="J283" s="15"/>
      <c r="K283" s="9"/>
      <c r="M283" s="15"/>
      <c r="N283" s="17"/>
      <c r="O283" s="20" t="str">
        <f t="shared" si="0"/>
        <v/>
      </c>
      <c r="P283" s="21" t="str">
        <f t="shared" si="1"/>
        <v/>
      </c>
      <c r="Q283" s="22" t="str">
        <f t="shared" si="2"/>
        <v/>
      </c>
      <c r="R283" s="22" t="str">
        <f t="shared" si="3"/>
        <v/>
      </c>
      <c r="S283" s="23" t="str">
        <f t="shared" si="4"/>
        <v/>
      </c>
      <c r="T283" s="24" t="str">
        <f t="shared" si="5"/>
        <v/>
      </c>
      <c r="X283" s="13"/>
      <c r="AA283" s="22" t="str">
        <f t="shared" si="6"/>
        <v/>
      </c>
      <c r="AB283" s="22" t="str">
        <f t="shared" si="7"/>
        <v/>
      </c>
      <c r="AC283" s="25" t="str">
        <f t="shared" si="8"/>
        <v/>
      </c>
    </row>
    <row r="284">
      <c r="A284" s="9"/>
      <c r="C284" s="13"/>
      <c r="J284" s="15"/>
      <c r="K284" s="9"/>
      <c r="M284" s="15"/>
      <c r="N284" s="17"/>
      <c r="O284" s="20" t="str">
        <f t="shared" si="0"/>
        <v/>
      </c>
      <c r="P284" s="21" t="str">
        <f t="shared" si="1"/>
        <v/>
      </c>
      <c r="Q284" s="22" t="str">
        <f t="shared" si="2"/>
        <v/>
      </c>
      <c r="R284" s="22" t="str">
        <f t="shared" si="3"/>
        <v/>
      </c>
      <c r="S284" s="23" t="str">
        <f t="shared" si="4"/>
        <v/>
      </c>
      <c r="T284" s="24" t="str">
        <f t="shared" si="5"/>
        <v/>
      </c>
      <c r="X284" s="13"/>
      <c r="AA284" s="22" t="str">
        <f t="shared" si="6"/>
        <v/>
      </c>
      <c r="AB284" s="22" t="str">
        <f t="shared" si="7"/>
        <v/>
      </c>
      <c r="AC284" s="25" t="str">
        <f t="shared" si="8"/>
        <v/>
      </c>
    </row>
    <row r="285">
      <c r="A285" s="9"/>
      <c r="C285" s="13"/>
      <c r="J285" s="15"/>
      <c r="K285" s="9"/>
      <c r="M285" s="15"/>
      <c r="N285" s="17"/>
      <c r="O285" s="20" t="str">
        <f t="shared" si="0"/>
        <v/>
      </c>
      <c r="P285" s="21" t="str">
        <f t="shared" si="1"/>
        <v/>
      </c>
      <c r="Q285" s="22" t="str">
        <f t="shared" si="2"/>
        <v/>
      </c>
      <c r="R285" s="22" t="str">
        <f t="shared" si="3"/>
        <v/>
      </c>
      <c r="S285" s="23" t="str">
        <f t="shared" si="4"/>
        <v/>
      </c>
      <c r="T285" s="24" t="str">
        <f t="shared" si="5"/>
        <v/>
      </c>
      <c r="X285" s="13"/>
      <c r="AA285" s="22" t="str">
        <f t="shared" si="6"/>
        <v/>
      </c>
      <c r="AB285" s="22" t="str">
        <f t="shared" si="7"/>
        <v/>
      </c>
      <c r="AC285" s="25" t="str">
        <f t="shared" si="8"/>
        <v/>
      </c>
    </row>
    <row r="286">
      <c r="A286" s="9"/>
      <c r="C286" s="13"/>
      <c r="J286" s="15"/>
      <c r="K286" s="9"/>
      <c r="M286" s="15"/>
      <c r="N286" s="17"/>
      <c r="O286" s="20" t="str">
        <f t="shared" si="0"/>
        <v/>
      </c>
      <c r="P286" s="21" t="str">
        <f t="shared" si="1"/>
        <v/>
      </c>
      <c r="Q286" s="22" t="str">
        <f t="shared" si="2"/>
        <v/>
      </c>
      <c r="R286" s="22" t="str">
        <f t="shared" si="3"/>
        <v/>
      </c>
      <c r="S286" s="23" t="str">
        <f t="shared" si="4"/>
        <v/>
      </c>
      <c r="T286" s="24" t="str">
        <f t="shared" si="5"/>
        <v/>
      </c>
      <c r="X286" s="13"/>
      <c r="AA286" s="22" t="str">
        <f t="shared" si="6"/>
        <v/>
      </c>
      <c r="AB286" s="22" t="str">
        <f t="shared" si="7"/>
        <v/>
      </c>
      <c r="AC286" s="25" t="str">
        <f t="shared" si="8"/>
        <v/>
      </c>
    </row>
    <row r="287">
      <c r="A287" s="9"/>
      <c r="C287" s="13"/>
      <c r="J287" s="15"/>
      <c r="K287" s="9"/>
      <c r="M287" s="15"/>
      <c r="N287" s="17"/>
      <c r="O287" s="20" t="str">
        <f t="shared" si="0"/>
        <v/>
      </c>
      <c r="P287" s="21" t="str">
        <f t="shared" si="1"/>
        <v/>
      </c>
      <c r="Q287" s="22" t="str">
        <f t="shared" si="2"/>
        <v/>
      </c>
      <c r="R287" s="22" t="str">
        <f t="shared" si="3"/>
        <v/>
      </c>
      <c r="S287" s="23" t="str">
        <f t="shared" si="4"/>
        <v/>
      </c>
      <c r="T287" s="24" t="str">
        <f t="shared" si="5"/>
        <v/>
      </c>
      <c r="X287" s="13"/>
      <c r="AA287" s="22" t="str">
        <f t="shared" si="6"/>
        <v/>
      </c>
      <c r="AB287" s="22" t="str">
        <f t="shared" si="7"/>
        <v/>
      </c>
      <c r="AC287" s="25" t="str">
        <f t="shared" si="8"/>
        <v/>
      </c>
    </row>
    <row r="288">
      <c r="A288" s="9"/>
      <c r="C288" s="13"/>
      <c r="J288" s="15"/>
      <c r="K288" s="9"/>
      <c r="M288" s="15"/>
      <c r="N288" s="17"/>
      <c r="O288" s="20" t="str">
        <f t="shared" si="0"/>
        <v/>
      </c>
      <c r="P288" s="21" t="str">
        <f t="shared" si="1"/>
        <v/>
      </c>
      <c r="Q288" s="22" t="str">
        <f t="shared" si="2"/>
        <v/>
      </c>
      <c r="R288" s="22" t="str">
        <f t="shared" si="3"/>
        <v/>
      </c>
      <c r="S288" s="23" t="str">
        <f t="shared" si="4"/>
        <v/>
      </c>
      <c r="T288" s="24" t="str">
        <f t="shared" si="5"/>
        <v/>
      </c>
      <c r="X288" s="13"/>
      <c r="AA288" s="22" t="str">
        <f t="shared" si="6"/>
        <v/>
      </c>
      <c r="AB288" s="22" t="str">
        <f t="shared" si="7"/>
        <v/>
      </c>
      <c r="AC288" s="25" t="str">
        <f t="shared" si="8"/>
        <v/>
      </c>
    </row>
    <row r="289">
      <c r="A289" s="9"/>
      <c r="C289" s="13"/>
      <c r="J289" s="15"/>
      <c r="K289" s="9"/>
      <c r="M289" s="15"/>
      <c r="N289" s="17"/>
      <c r="O289" s="20" t="str">
        <f t="shared" si="0"/>
        <v/>
      </c>
      <c r="P289" s="21" t="str">
        <f t="shared" si="1"/>
        <v/>
      </c>
      <c r="Q289" s="22" t="str">
        <f t="shared" si="2"/>
        <v/>
      </c>
      <c r="R289" s="22" t="str">
        <f t="shared" si="3"/>
        <v/>
      </c>
      <c r="S289" s="23" t="str">
        <f t="shared" si="4"/>
        <v/>
      </c>
      <c r="T289" s="24" t="str">
        <f t="shared" si="5"/>
        <v/>
      </c>
      <c r="X289" s="13"/>
      <c r="AA289" s="22" t="str">
        <f t="shared" si="6"/>
        <v/>
      </c>
      <c r="AB289" s="22" t="str">
        <f t="shared" si="7"/>
        <v/>
      </c>
      <c r="AC289" s="25" t="str">
        <f t="shared" si="8"/>
        <v/>
      </c>
    </row>
    <row r="290">
      <c r="A290" s="9"/>
      <c r="C290" s="13"/>
      <c r="J290" s="15"/>
      <c r="K290" s="9"/>
      <c r="M290" s="15"/>
      <c r="N290" s="17"/>
      <c r="O290" s="20" t="str">
        <f t="shared" si="0"/>
        <v/>
      </c>
      <c r="P290" s="21" t="str">
        <f t="shared" si="1"/>
        <v/>
      </c>
      <c r="Q290" s="22" t="str">
        <f t="shared" si="2"/>
        <v/>
      </c>
      <c r="R290" s="22" t="str">
        <f t="shared" si="3"/>
        <v/>
      </c>
      <c r="S290" s="23" t="str">
        <f t="shared" si="4"/>
        <v/>
      </c>
      <c r="T290" s="24" t="str">
        <f t="shared" si="5"/>
        <v/>
      </c>
      <c r="X290" s="13"/>
      <c r="AA290" s="22" t="str">
        <f t="shared" si="6"/>
        <v/>
      </c>
      <c r="AB290" s="22" t="str">
        <f t="shared" si="7"/>
        <v/>
      </c>
      <c r="AC290" s="25" t="str">
        <f t="shared" si="8"/>
        <v/>
      </c>
    </row>
    <row r="291">
      <c r="A291" s="9"/>
      <c r="C291" s="13"/>
      <c r="J291" s="15"/>
      <c r="K291" s="9"/>
      <c r="M291" s="15"/>
      <c r="N291" s="17"/>
      <c r="O291" s="20" t="str">
        <f t="shared" si="0"/>
        <v/>
      </c>
      <c r="P291" s="21" t="str">
        <f t="shared" si="1"/>
        <v/>
      </c>
      <c r="Q291" s="22" t="str">
        <f t="shared" si="2"/>
        <v/>
      </c>
      <c r="R291" s="22" t="str">
        <f t="shared" si="3"/>
        <v/>
      </c>
      <c r="S291" s="23" t="str">
        <f t="shared" si="4"/>
        <v/>
      </c>
      <c r="T291" s="24" t="str">
        <f t="shared" si="5"/>
        <v/>
      </c>
      <c r="X291" s="13"/>
      <c r="AA291" s="22" t="str">
        <f t="shared" si="6"/>
        <v/>
      </c>
      <c r="AB291" s="22" t="str">
        <f t="shared" si="7"/>
        <v/>
      </c>
      <c r="AC291" s="25" t="str">
        <f t="shared" si="8"/>
        <v/>
      </c>
    </row>
    <row r="292">
      <c r="A292" s="9"/>
      <c r="C292" s="13"/>
      <c r="J292" s="15"/>
      <c r="K292" s="9"/>
      <c r="M292" s="15"/>
      <c r="N292" s="17"/>
      <c r="O292" s="20" t="str">
        <f t="shared" si="0"/>
        <v/>
      </c>
      <c r="P292" s="21" t="str">
        <f t="shared" si="1"/>
        <v/>
      </c>
      <c r="Q292" s="22" t="str">
        <f t="shared" si="2"/>
        <v/>
      </c>
      <c r="R292" s="22" t="str">
        <f t="shared" si="3"/>
        <v/>
      </c>
      <c r="S292" s="23" t="str">
        <f t="shared" si="4"/>
        <v/>
      </c>
      <c r="T292" s="24" t="str">
        <f t="shared" si="5"/>
        <v/>
      </c>
      <c r="X292" s="13"/>
      <c r="AA292" s="22" t="str">
        <f t="shared" si="6"/>
        <v/>
      </c>
      <c r="AB292" s="22" t="str">
        <f t="shared" si="7"/>
        <v/>
      </c>
      <c r="AC292" s="25" t="str">
        <f t="shared" si="8"/>
        <v/>
      </c>
    </row>
    <row r="293">
      <c r="A293" s="9"/>
      <c r="C293" s="13"/>
      <c r="J293" s="15"/>
      <c r="K293" s="9"/>
      <c r="M293" s="15"/>
      <c r="N293" s="17"/>
      <c r="O293" s="20" t="str">
        <f t="shared" si="0"/>
        <v/>
      </c>
      <c r="P293" s="21" t="str">
        <f t="shared" si="1"/>
        <v/>
      </c>
      <c r="Q293" s="22" t="str">
        <f t="shared" si="2"/>
        <v/>
      </c>
      <c r="R293" s="22" t="str">
        <f t="shared" si="3"/>
        <v/>
      </c>
      <c r="S293" s="23" t="str">
        <f t="shared" si="4"/>
        <v/>
      </c>
      <c r="T293" s="24" t="str">
        <f t="shared" si="5"/>
        <v/>
      </c>
      <c r="X293" s="13"/>
      <c r="AA293" s="22" t="str">
        <f t="shared" si="6"/>
        <v/>
      </c>
      <c r="AB293" s="22" t="str">
        <f t="shared" si="7"/>
        <v/>
      </c>
      <c r="AC293" s="25" t="str">
        <f t="shared" si="8"/>
        <v/>
      </c>
    </row>
    <row r="294">
      <c r="A294" s="9"/>
      <c r="C294" s="13"/>
      <c r="J294" s="15"/>
      <c r="K294" s="9"/>
      <c r="M294" s="15"/>
      <c r="N294" s="17"/>
      <c r="O294" s="20" t="str">
        <f t="shared" si="0"/>
        <v/>
      </c>
      <c r="P294" s="21" t="str">
        <f t="shared" si="1"/>
        <v/>
      </c>
      <c r="Q294" s="22" t="str">
        <f t="shared" si="2"/>
        <v/>
      </c>
      <c r="R294" s="22" t="str">
        <f t="shared" si="3"/>
        <v/>
      </c>
      <c r="S294" s="23" t="str">
        <f t="shared" si="4"/>
        <v/>
      </c>
      <c r="T294" s="24" t="str">
        <f t="shared" si="5"/>
        <v/>
      </c>
      <c r="X294" s="13"/>
      <c r="AA294" s="22" t="str">
        <f t="shared" si="6"/>
        <v/>
      </c>
      <c r="AB294" s="22" t="str">
        <f t="shared" si="7"/>
        <v/>
      </c>
      <c r="AC294" s="25" t="str">
        <f t="shared" si="8"/>
        <v/>
      </c>
    </row>
    <row r="295">
      <c r="A295" s="9"/>
      <c r="C295" s="13"/>
      <c r="J295" s="15"/>
      <c r="K295" s="9"/>
      <c r="M295" s="15"/>
      <c r="N295" s="17"/>
      <c r="O295" s="20" t="str">
        <f t="shared" si="0"/>
        <v/>
      </c>
      <c r="P295" s="21" t="str">
        <f t="shared" si="1"/>
        <v/>
      </c>
      <c r="Q295" s="22" t="str">
        <f t="shared" si="2"/>
        <v/>
      </c>
      <c r="R295" s="22" t="str">
        <f t="shared" si="3"/>
        <v/>
      </c>
      <c r="S295" s="23" t="str">
        <f t="shared" si="4"/>
        <v/>
      </c>
      <c r="T295" s="24" t="str">
        <f t="shared" si="5"/>
        <v/>
      </c>
      <c r="X295" s="13"/>
      <c r="AA295" s="22" t="str">
        <f t="shared" si="6"/>
        <v/>
      </c>
      <c r="AB295" s="22" t="str">
        <f t="shared" si="7"/>
        <v/>
      </c>
      <c r="AC295" s="25" t="str">
        <f t="shared" si="8"/>
        <v/>
      </c>
    </row>
    <row r="296">
      <c r="A296" s="9"/>
      <c r="C296" s="13"/>
      <c r="J296" s="15"/>
      <c r="K296" s="9"/>
      <c r="M296" s="15"/>
      <c r="N296" s="17"/>
      <c r="O296" s="20" t="str">
        <f t="shared" si="0"/>
        <v/>
      </c>
      <c r="P296" s="21" t="str">
        <f t="shared" si="1"/>
        <v/>
      </c>
      <c r="Q296" s="22" t="str">
        <f t="shared" si="2"/>
        <v/>
      </c>
      <c r="R296" s="22" t="str">
        <f t="shared" si="3"/>
        <v/>
      </c>
      <c r="S296" s="23" t="str">
        <f t="shared" si="4"/>
        <v/>
      </c>
      <c r="T296" s="24" t="str">
        <f t="shared" si="5"/>
        <v/>
      </c>
      <c r="X296" s="13"/>
      <c r="AA296" s="22" t="str">
        <f t="shared" si="6"/>
        <v/>
      </c>
      <c r="AB296" s="22" t="str">
        <f t="shared" si="7"/>
        <v/>
      </c>
      <c r="AC296" s="25" t="str">
        <f t="shared" si="8"/>
        <v/>
      </c>
    </row>
    <row r="297">
      <c r="A297" s="9"/>
      <c r="C297" s="13"/>
      <c r="J297" s="15"/>
      <c r="K297" s="9"/>
      <c r="M297" s="15"/>
      <c r="N297" s="17"/>
      <c r="O297" s="20" t="str">
        <f t="shared" si="0"/>
        <v/>
      </c>
      <c r="P297" s="21" t="str">
        <f t="shared" si="1"/>
        <v/>
      </c>
      <c r="Q297" s="22" t="str">
        <f t="shared" si="2"/>
        <v/>
      </c>
      <c r="R297" s="22" t="str">
        <f t="shared" si="3"/>
        <v/>
      </c>
      <c r="S297" s="23" t="str">
        <f t="shared" si="4"/>
        <v/>
      </c>
      <c r="T297" s="24" t="str">
        <f t="shared" si="5"/>
        <v/>
      </c>
      <c r="X297" s="13"/>
      <c r="AA297" s="22" t="str">
        <f t="shared" si="6"/>
        <v/>
      </c>
      <c r="AB297" s="22" t="str">
        <f t="shared" si="7"/>
        <v/>
      </c>
      <c r="AC297" s="25" t="str">
        <f t="shared" si="8"/>
        <v/>
      </c>
    </row>
    <row r="298">
      <c r="A298" s="9"/>
      <c r="C298" s="13"/>
      <c r="J298" s="15"/>
      <c r="K298" s="9"/>
      <c r="M298" s="15"/>
      <c r="N298" s="17"/>
      <c r="O298" s="20" t="str">
        <f t="shared" si="0"/>
        <v/>
      </c>
      <c r="P298" s="21" t="str">
        <f t="shared" si="1"/>
        <v/>
      </c>
      <c r="Q298" s="22" t="str">
        <f t="shared" si="2"/>
        <v/>
      </c>
      <c r="R298" s="22" t="str">
        <f t="shared" si="3"/>
        <v/>
      </c>
      <c r="S298" s="23" t="str">
        <f t="shared" si="4"/>
        <v/>
      </c>
      <c r="T298" s="24" t="str">
        <f t="shared" si="5"/>
        <v/>
      </c>
      <c r="X298" s="13"/>
      <c r="AA298" s="22" t="str">
        <f t="shared" si="6"/>
        <v/>
      </c>
      <c r="AB298" s="22" t="str">
        <f t="shared" si="7"/>
        <v/>
      </c>
      <c r="AC298" s="25" t="str">
        <f t="shared" si="8"/>
        <v/>
      </c>
    </row>
    <row r="299">
      <c r="A299" s="9"/>
      <c r="C299" s="13"/>
      <c r="J299" s="15"/>
      <c r="K299" s="9"/>
      <c r="M299" s="15"/>
      <c r="N299" s="17"/>
      <c r="O299" s="20" t="str">
        <f t="shared" si="0"/>
        <v/>
      </c>
      <c r="P299" s="21" t="str">
        <f t="shared" si="1"/>
        <v/>
      </c>
      <c r="Q299" s="22" t="str">
        <f t="shared" si="2"/>
        <v/>
      </c>
      <c r="R299" s="22" t="str">
        <f t="shared" si="3"/>
        <v/>
      </c>
      <c r="S299" s="23" t="str">
        <f t="shared" si="4"/>
        <v/>
      </c>
      <c r="T299" s="24" t="str">
        <f t="shared" si="5"/>
        <v/>
      </c>
      <c r="X299" s="13"/>
      <c r="AA299" s="22" t="str">
        <f t="shared" si="6"/>
        <v/>
      </c>
      <c r="AB299" s="22" t="str">
        <f t="shared" si="7"/>
        <v/>
      </c>
      <c r="AC299" s="25" t="str">
        <f t="shared" si="8"/>
        <v/>
      </c>
    </row>
    <row r="300">
      <c r="A300" s="9"/>
      <c r="C300" s="13"/>
      <c r="J300" s="15"/>
      <c r="K300" s="9"/>
      <c r="M300" s="15"/>
      <c r="N300" s="17"/>
      <c r="O300" s="20" t="str">
        <f t="shared" si="0"/>
        <v/>
      </c>
      <c r="P300" s="21" t="str">
        <f t="shared" si="1"/>
        <v/>
      </c>
      <c r="Q300" s="22" t="str">
        <f t="shared" si="2"/>
        <v/>
      </c>
      <c r="R300" s="22" t="str">
        <f t="shared" si="3"/>
        <v/>
      </c>
      <c r="S300" s="23" t="str">
        <f t="shared" si="4"/>
        <v/>
      </c>
      <c r="T300" s="24" t="str">
        <f t="shared" si="5"/>
        <v/>
      </c>
      <c r="X300" s="13"/>
      <c r="AA300" s="22" t="str">
        <f t="shared" si="6"/>
        <v/>
      </c>
      <c r="AB300" s="22" t="str">
        <f t="shared" si="7"/>
        <v/>
      </c>
      <c r="AC300" s="25" t="str">
        <f t="shared" si="8"/>
        <v/>
      </c>
    </row>
    <row r="301">
      <c r="A301" s="9"/>
      <c r="C301" s="13"/>
      <c r="J301" s="15"/>
      <c r="K301" s="9"/>
      <c r="M301" s="15"/>
      <c r="N301" s="17"/>
      <c r="O301" s="20" t="str">
        <f t="shared" si="0"/>
        <v/>
      </c>
      <c r="P301" s="21" t="str">
        <f t="shared" si="1"/>
        <v/>
      </c>
      <c r="Q301" s="22" t="str">
        <f t="shared" si="2"/>
        <v/>
      </c>
      <c r="R301" s="22" t="str">
        <f t="shared" si="3"/>
        <v/>
      </c>
      <c r="S301" s="23" t="str">
        <f t="shared" si="4"/>
        <v/>
      </c>
      <c r="T301" s="24" t="str">
        <f t="shared" si="5"/>
        <v/>
      </c>
      <c r="X301" s="13"/>
      <c r="AA301" s="22" t="str">
        <f t="shared" si="6"/>
        <v/>
      </c>
      <c r="AB301" s="22" t="str">
        <f t="shared" si="7"/>
        <v/>
      </c>
      <c r="AC301" s="25" t="str">
        <f t="shared" si="8"/>
        <v/>
      </c>
    </row>
    <row r="302">
      <c r="A302" s="9"/>
      <c r="C302" s="13"/>
      <c r="J302" s="15"/>
      <c r="K302" s="9"/>
      <c r="M302" s="15"/>
      <c r="N302" s="17"/>
      <c r="O302" s="20" t="str">
        <f t="shared" si="0"/>
        <v/>
      </c>
      <c r="P302" s="21" t="str">
        <f t="shared" si="1"/>
        <v/>
      </c>
      <c r="Q302" s="22" t="str">
        <f t="shared" si="2"/>
        <v/>
      </c>
      <c r="R302" s="22" t="str">
        <f t="shared" si="3"/>
        <v/>
      </c>
      <c r="S302" s="23" t="str">
        <f t="shared" si="4"/>
        <v/>
      </c>
      <c r="T302" s="24" t="str">
        <f t="shared" si="5"/>
        <v/>
      </c>
      <c r="X302" s="13"/>
      <c r="AA302" s="22" t="str">
        <f t="shared" si="6"/>
        <v/>
      </c>
      <c r="AB302" s="22" t="str">
        <f t="shared" si="7"/>
        <v/>
      </c>
      <c r="AC302" s="25" t="str">
        <f t="shared" si="8"/>
        <v/>
      </c>
    </row>
    <row r="303">
      <c r="A303" s="9"/>
      <c r="C303" s="13"/>
      <c r="J303" s="15"/>
      <c r="K303" s="9"/>
      <c r="M303" s="15"/>
      <c r="N303" s="17"/>
      <c r="O303" s="20" t="str">
        <f t="shared" si="0"/>
        <v/>
      </c>
      <c r="P303" s="21" t="str">
        <f t="shared" si="1"/>
        <v/>
      </c>
      <c r="Q303" s="22" t="str">
        <f t="shared" si="2"/>
        <v/>
      </c>
      <c r="R303" s="22" t="str">
        <f t="shared" si="3"/>
        <v/>
      </c>
      <c r="S303" s="23" t="str">
        <f t="shared" si="4"/>
        <v/>
      </c>
      <c r="T303" s="24" t="str">
        <f t="shared" si="5"/>
        <v/>
      </c>
      <c r="X303" s="13"/>
      <c r="AA303" s="22" t="str">
        <f t="shared" si="6"/>
        <v/>
      </c>
      <c r="AB303" s="22" t="str">
        <f t="shared" si="7"/>
        <v/>
      </c>
      <c r="AC303" s="25" t="str">
        <f t="shared" si="8"/>
        <v/>
      </c>
    </row>
    <row r="304">
      <c r="A304" s="9"/>
      <c r="C304" s="13"/>
      <c r="J304" s="15"/>
      <c r="K304" s="9"/>
      <c r="M304" s="15"/>
      <c r="N304" s="17"/>
      <c r="O304" s="20" t="str">
        <f t="shared" si="0"/>
        <v/>
      </c>
      <c r="P304" s="21" t="str">
        <f t="shared" si="1"/>
        <v/>
      </c>
      <c r="Q304" s="22" t="str">
        <f t="shared" si="2"/>
        <v/>
      </c>
      <c r="R304" s="22" t="str">
        <f t="shared" si="3"/>
        <v/>
      </c>
      <c r="S304" s="23" t="str">
        <f t="shared" si="4"/>
        <v/>
      </c>
      <c r="T304" s="24" t="str">
        <f t="shared" si="5"/>
        <v/>
      </c>
      <c r="X304" s="13"/>
      <c r="AA304" s="22" t="str">
        <f t="shared" si="6"/>
        <v/>
      </c>
      <c r="AB304" s="22" t="str">
        <f t="shared" si="7"/>
        <v/>
      </c>
      <c r="AC304" s="25" t="str">
        <f t="shared" si="8"/>
        <v/>
      </c>
    </row>
    <row r="305">
      <c r="A305" s="9"/>
      <c r="C305" s="13"/>
      <c r="J305" s="15"/>
      <c r="K305" s="9"/>
      <c r="M305" s="15"/>
      <c r="N305" s="17"/>
      <c r="O305" s="20" t="str">
        <f t="shared" si="0"/>
        <v/>
      </c>
      <c r="P305" s="21" t="str">
        <f t="shared" si="1"/>
        <v/>
      </c>
      <c r="Q305" s="22" t="str">
        <f t="shared" si="2"/>
        <v/>
      </c>
      <c r="R305" s="22" t="str">
        <f t="shared" si="3"/>
        <v/>
      </c>
      <c r="S305" s="23" t="str">
        <f t="shared" si="4"/>
        <v/>
      </c>
      <c r="T305" s="24" t="str">
        <f t="shared" si="5"/>
        <v/>
      </c>
      <c r="X305" s="13"/>
      <c r="AA305" s="22" t="str">
        <f t="shared" si="6"/>
        <v/>
      </c>
      <c r="AB305" s="22" t="str">
        <f t="shared" si="7"/>
        <v/>
      </c>
      <c r="AC305" s="25" t="str">
        <f t="shared" si="8"/>
        <v/>
      </c>
    </row>
    <row r="306">
      <c r="A306" s="9"/>
      <c r="C306" s="13"/>
      <c r="J306" s="15"/>
      <c r="K306" s="9"/>
      <c r="M306" s="15"/>
      <c r="N306" s="17"/>
      <c r="O306" s="20" t="str">
        <f t="shared" si="0"/>
        <v/>
      </c>
      <c r="P306" s="21" t="str">
        <f t="shared" si="1"/>
        <v/>
      </c>
      <c r="Q306" s="22" t="str">
        <f t="shared" si="2"/>
        <v/>
      </c>
      <c r="R306" s="22" t="str">
        <f t="shared" si="3"/>
        <v/>
      </c>
      <c r="S306" s="23" t="str">
        <f t="shared" si="4"/>
        <v/>
      </c>
      <c r="T306" s="24" t="str">
        <f t="shared" si="5"/>
        <v/>
      </c>
      <c r="X306" s="13"/>
      <c r="AA306" s="22" t="str">
        <f t="shared" si="6"/>
        <v/>
      </c>
      <c r="AB306" s="22" t="str">
        <f t="shared" si="7"/>
        <v/>
      </c>
      <c r="AC306" s="25" t="str">
        <f t="shared" si="8"/>
        <v/>
      </c>
    </row>
    <row r="307">
      <c r="A307" s="9"/>
      <c r="C307" s="13"/>
      <c r="J307" s="15"/>
      <c r="K307" s="9"/>
      <c r="M307" s="15"/>
      <c r="N307" s="17"/>
      <c r="O307" s="20" t="str">
        <f t="shared" si="0"/>
        <v/>
      </c>
      <c r="P307" s="21" t="str">
        <f t="shared" si="1"/>
        <v/>
      </c>
      <c r="Q307" s="22" t="str">
        <f t="shared" si="2"/>
        <v/>
      </c>
      <c r="R307" s="22" t="str">
        <f t="shared" si="3"/>
        <v/>
      </c>
      <c r="S307" s="23" t="str">
        <f t="shared" si="4"/>
        <v/>
      </c>
      <c r="T307" s="24" t="str">
        <f t="shared" si="5"/>
        <v/>
      </c>
      <c r="X307" s="13"/>
      <c r="AA307" s="22" t="str">
        <f t="shared" si="6"/>
        <v/>
      </c>
      <c r="AB307" s="22" t="str">
        <f t="shared" si="7"/>
        <v/>
      </c>
      <c r="AC307" s="25" t="str">
        <f t="shared" si="8"/>
        <v/>
      </c>
    </row>
    <row r="308">
      <c r="A308" s="9"/>
      <c r="C308" s="13"/>
      <c r="J308" s="15"/>
      <c r="K308" s="9"/>
      <c r="M308" s="15"/>
      <c r="N308" s="17"/>
      <c r="O308" s="20" t="str">
        <f t="shared" si="0"/>
        <v/>
      </c>
      <c r="P308" s="21" t="str">
        <f t="shared" si="1"/>
        <v/>
      </c>
      <c r="Q308" s="22" t="str">
        <f t="shared" si="2"/>
        <v/>
      </c>
      <c r="R308" s="22" t="str">
        <f t="shared" si="3"/>
        <v/>
      </c>
      <c r="S308" s="23" t="str">
        <f t="shared" si="4"/>
        <v/>
      </c>
      <c r="T308" s="24" t="str">
        <f t="shared" si="5"/>
        <v/>
      </c>
      <c r="X308" s="13"/>
      <c r="AA308" s="22" t="str">
        <f t="shared" si="6"/>
        <v/>
      </c>
      <c r="AB308" s="22" t="str">
        <f t="shared" si="7"/>
        <v/>
      </c>
      <c r="AC308" s="25" t="str">
        <f t="shared" si="8"/>
        <v/>
      </c>
    </row>
    <row r="309">
      <c r="A309" s="9"/>
      <c r="C309" s="13"/>
      <c r="J309" s="15"/>
      <c r="K309" s="9"/>
      <c r="M309" s="15"/>
      <c r="N309" s="17"/>
      <c r="O309" s="20" t="str">
        <f t="shared" si="0"/>
        <v/>
      </c>
      <c r="P309" s="21" t="str">
        <f t="shared" si="1"/>
        <v/>
      </c>
      <c r="Q309" s="22" t="str">
        <f t="shared" si="2"/>
        <v/>
      </c>
      <c r="R309" s="22" t="str">
        <f t="shared" si="3"/>
        <v/>
      </c>
      <c r="S309" s="23" t="str">
        <f t="shared" si="4"/>
        <v/>
      </c>
      <c r="T309" s="24" t="str">
        <f t="shared" si="5"/>
        <v/>
      </c>
      <c r="X309" s="13"/>
      <c r="AA309" s="22" t="str">
        <f t="shared" si="6"/>
        <v/>
      </c>
      <c r="AB309" s="22" t="str">
        <f t="shared" si="7"/>
        <v/>
      </c>
      <c r="AC309" s="25" t="str">
        <f t="shared" si="8"/>
        <v/>
      </c>
    </row>
    <row r="310">
      <c r="A310" s="9"/>
      <c r="C310" s="13"/>
      <c r="J310" s="15"/>
      <c r="K310" s="9"/>
      <c r="M310" s="15"/>
      <c r="N310" s="17"/>
      <c r="O310" s="20" t="str">
        <f t="shared" si="0"/>
        <v/>
      </c>
      <c r="P310" s="21" t="str">
        <f t="shared" si="1"/>
        <v/>
      </c>
      <c r="Q310" s="22" t="str">
        <f t="shared" si="2"/>
        <v/>
      </c>
      <c r="R310" s="22" t="str">
        <f t="shared" si="3"/>
        <v/>
      </c>
      <c r="S310" s="23" t="str">
        <f t="shared" si="4"/>
        <v/>
      </c>
      <c r="T310" s="24" t="str">
        <f t="shared" si="5"/>
        <v/>
      </c>
      <c r="X310" s="13"/>
      <c r="AA310" s="22" t="str">
        <f t="shared" si="6"/>
        <v/>
      </c>
      <c r="AB310" s="22" t="str">
        <f t="shared" si="7"/>
        <v/>
      </c>
      <c r="AC310" s="25" t="str">
        <f t="shared" si="8"/>
        <v/>
      </c>
    </row>
    <row r="311">
      <c r="A311" s="9"/>
      <c r="C311" s="13"/>
      <c r="J311" s="15"/>
      <c r="K311" s="9"/>
      <c r="M311" s="15"/>
      <c r="N311" s="17"/>
      <c r="O311" s="20" t="str">
        <f t="shared" si="0"/>
        <v/>
      </c>
      <c r="P311" s="21" t="str">
        <f t="shared" si="1"/>
        <v/>
      </c>
      <c r="Q311" s="22" t="str">
        <f t="shared" si="2"/>
        <v/>
      </c>
      <c r="R311" s="22" t="str">
        <f t="shared" si="3"/>
        <v/>
      </c>
      <c r="S311" s="23" t="str">
        <f t="shared" si="4"/>
        <v/>
      </c>
      <c r="T311" s="24" t="str">
        <f t="shared" si="5"/>
        <v/>
      </c>
      <c r="X311" s="13"/>
      <c r="AA311" s="22" t="str">
        <f t="shared" si="6"/>
        <v/>
      </c>
      <c r="AB311" s="22" t="str">
        <f t="shared" si="7"/>
        <v/>
      </c>
      <c r="AC311" s="25" t="str">
        <f t="shared" si="8"/>
        <v/>
      </c>
    </row>
    <row r="312">
      <c r="A312" s="9"/>
      <c r="C312" s="13"/>
      <c r="J312" s="15"/>
      <c r="K312" s="9"/>
      <c r="M312" s="15"/>
      <c r="N312" s="17"/>
      <c r="O312" s="20" t="str">
        <f t="shared" si="0"/>
        <v/>
      </c>
      <c r="P312" s="21" t="str">
        <f t="shared" si="1"/>
        <v/>
      </c>
      <c r="Q312" s="22" t="str">
        <f t="shared" si="2"/>
        <v/>
      </c>
      <c r="R312" s="22" t="str">
        <f t="shared" si="3"/>
        <v/>
      </c>
      <c r="S312" s="23" t="str">
        <f t="shared" si="4"/>
        <v/>
      </c>
      <c r="T312" s="24" t="str">
        <f t="shared" si="5"/>
        <v/>
      </c>
      <c r="X312" s="13"/>
      <c r="AA312" s="22" t="str">
        <f t="shared" si="6"/>
        <v/>
      </c>
      <c r="AB312" s="22" t="str">
        <f t="shared" si="7"/>
        <v/>
      </c>
      <c r="AC312" s="25" t="str">
        <f t="shared" si="8"/>
        <v/>
      </c>
    </row>
    <row r="313">
      <c r="A313" s="9"/>
      <c r="C313" s="13"/>
      <c r="J313" s="15"/>
      <c r="K313" s="9"/>
      <c r="M313" s="15"/>
      <c r="N313" s="17"/>
      <c r="O313" s="20" t="str">
        <f t="shared" si="0"/>
        <v/>
      </c>
      <c r="P313" s="21" t="str">
        <f t="shared" si="1"/>
        <v/>
      </c>
      <c r="Q313" s="22" t="str">
        <f t="shared" si="2"/>
        <v/>
      </c>
      <c r="R313" s="22" t="str">
        <f t="shared" si="3"/>
        <v/>
      </c>
      <c r="S313" s="23" t="str">
        <f t="shared" si="4"/>
        <v/>
      </c>
      <c r="T313" s="24" t="str">
        <f t="shared" si="5"/>
        <v/>
      </c>
      <c r="X313" s="13"/>
      <c r="AA313" s="22" t="str">
        <f t="shared" si="6"/>
        <v/>
      </c>
      <c r="AB313" s="22" t="str">
        <f t="shared" si="7"/>
        <v/>
      </c>
      <c r="AC313" s="25" t="str">
        <f t="shared" si="8"/>
        <v/>
      </c>
    </row>
    <row r="314">
      <c r="A314" s="9"/>
      <c r="C314" s="13"/>
      <c r="J314" s="15"/>
      <c r="K314" s="9"/>
      <c r="M314" s="15"/>
      <c r="N314" s="17"/>
      <c r="O314" s="20" t="str">
        <f t="shared" si="0"/>
        <v/>
      </c>
      <c r="P314" s="21" t="str">
        <f t="shared" si="1"/>
        <v/>
      </c>
      <c r="Q314" s="22" t="str">
        <f t="shared" si="2"/>
        <v/>
      </c>
      <c r="R314" s="22" t="str">
        <f t="shared" si="3"/>
        <v/>
      </c>
      <c r="S314" s="23" t="str">
        <f t="shared" si="4"/>
        <v/>
      </c>
      <c r="T314" s="24" t="str">
        <f t="shared" si="5"/>
        <v/>
      </c>
      <c r="X314" s="13"/>
      <c r="AA314" s="22" t="str">
        <f t="shared" si="6"/>
        <v/>
      </c>
      <c r="AB314" s="22" t="str">
        <f t="shared" si="7"/>
        <v/>
      </c>
      <c r="AC314" s="25" t="str">
        <f t="shared" si="8"/>
        <v/>
      </c>
    </row>
    <row r="315">
      <c r="A315" s="9"/>
      <c r="C315" s="13"/>
      <c r="J315" s="15"/>
      <c r="K315" s="9"/>
      <c r="M315" s="15"/>
      <c r="N315" s="17"/>
      <c r="O315" s="20" t="str">
        <f t="shared" si="0"/>
        <v/>
      </c>
      <c r="P315" s="21" t="str">
        <f t="shared" si="1"/>
        <v/>
      </c>
      <c r="Q315" s="22" t="str">
        <f t="shared" si="2"/>
        <v/>
      </c>
      <c r="R315" s="22" t="str">
        <f t="shared" si="3"/>
        <v/>
      </c>
      <c r="S315" s="23" t="str">
        <f t="shared" si="4"/>
        <v/>
      </c>
      <c r="T315" s="24" t="str">
        <f t="shared" si="5"/>
        <v/>
      </c>
      <c r="X315" s="13"/>
      <c r="AA315" s="22" t="str">
        <f t="shared" si="6"/>
        <v/>
      </c>
      <c r="AB315" s="22" t="str">
        <f t="shared" si="7"/>
        <v/>
      </c>
      <c r="AC315" s="25" t="str">
        <f t="shared" si="8"/>
        <v/>
      </c>
    </row>
    <row r="316">
      <c r="A316" s="9"/>
      <c r="C316" s="13"/>
      <c r="J316" s="15"/>
      <c r="K316" s="9"/>
      <c r="M316" s="15"/>
      <c r="N316" s="17"/>
      <c r="O316" s="20" t="str">
        <f t="shared" si="0"/>
        <v/>
      </c>
      <c r="P316" s="21" t="str">
        <f t="shared" si="1"/>
        <v/>
      </c>
      <c r="Q316" s="22" t="str">
        <f t="shared" si="2"/>
        <v/>
      </c>
      <c r="R316" s="22" t="str">
        <f t="shared" si="3"/>
        <v/>
      </c>
      <c r="S316" s="23" t="str">
        <f t="shared" si="4"/>
        <v/>
      </c>
      <c r="T316" s="24" t="str">
        <f t="shared" si="5"/>
        <v/>
      </c>
      <c r="X316" s="13"/>
      <c r="AA316" s="22" t="str">
        <f t="shared" si="6"/>
        <v/>
      </c>
      <c r="AB316" s="22" t="str">
        <f t="shared" si="7"/>
        <v/>
      </c>
      <c r="AC316" s="25" t="str">
        <f t="shared" si="8"/>
        <v/>
      </c>
    </row>
    <row r="317">
      <c r="A317" s="9"/>
      <c r="C317" s="13"/>
      <c r="J317" s="15"/>
      <c r="K317" s="9"/>
      <c r="M317" s="15"/>
      <c r="N317" s="17"/>
      <c r="O317" s="20" t="str">
        <f t="shared" si="0"/>
        <v/>
      </c>
      <c r="P317" s="21" t="str">
        <f t="shared" si="1"/>
        <v/>
      </c>
      <c r="Q317" s="22" t="str">
        <f t="shared" si="2"/>
        <v/>
      </c>
      <c r="R317" s="22" t="str">
        <f t="shared" si="3"/>
        <v/>
      </c>
      <c r="S317" s="23" t="str">
        <f t="shared" si="4"/>
        <v/>
      </c>
      <c r="T317" s="24" t="str">
        <f t="shared" si="5"/>
        <v/>
      </c>
      <c r="X317" s="13"/>
      <c r="AA317" s="22" t="str">
        <f t="shared" si="6"/>
        <v/>
      </c>
      <c r="AB317" s="22" t="str">
        <f t="shared" si="7"/>
        <v/>
      </c>
      <c r="AC317" s="25" t="str">
        <f t="shared" si="8"/>
        <v/>
      </c>
    </row>
    <row r="318">
      <c r="A318" s="9"/>
      <c r="C318" s="13"/>
      <c r="J318" s="15"/>
      <c r="K318" s="9"/>
      <c r="M318" s="15"/>
      <c r="N318" s="17"/>
      <c r="O318" s="20" t="str">
        <f t="shared" si="0"/>
        <v/>
      </c>
      <c r="P318" s="21" t="str">
        <f t="shared" si="1"/>
        <v/>
      </c>
      <c r="Q318" s="22" t="str">
        <f t="shared" si="2"/>
        <v/>
      </c>
      <c r="R318" s="22" t="str">
        <f t="shared" si="3"/>
        <v/>
      </c>
      <c r="S318" s="23" t="str">
        <f t="shared" si="4"/>
        <v/>
      </c>
      <c r="T318" s="24" t="str">
        <f t="shared" si="5"/>
        <v/>
      </c>
      <c r="X318" s="13"/>
      <c r="AA318" s="22" t="str">
        <f t="shared" si="6"/>
        <v/>
      </c>
      <c r="AB318" s="22" t="str">
        <f t="shared" si="7"/>
        <v/>
      </c>
      <c r="AC318" s="25" t="str">
        <f t="shared" si="8"/>
        <v/>
      </c>
    </row>
    <row r="319">
      <c r="A319" s="9"/>
      <c r="C319" s="13"/>
      <c r="J319" s="15"/>
      <c r="K319" s="9"/>
      <c r="M319" s="15"/>
      <c r="N319" s="17"/>
      <c r="O319" s="20" t="str">
        <f t="shared" si="0"/>
        <v/>
      </c>
      <c r="P319" s="21" t="str">
        <f t="shared" si="1"/>
        <v/>
      </c>
      <c r="Q319" s="22" t="str">
        <f t="shared" si="2"/>
        <v/>
      </c>
      <c r="R319" s="22" t="str">
        <f t="shared" si="3"/>
        <v/>
      </c>
      <c r="S319" s="23" t="str">
        <f t="shared" si="4"/>
        <v/>
      </c>
      <c r="T319" s="24" t="str">
        <f t="shared" si="5"/>
        <v/>
      </c>
      <c r="X319" s="13"/>
      <c r="AA319" s="22" t="str">
        <f t="shared" si="6"/>
        <v/>
      </c>
      <c r="AB319" s="22" t="str">
        <f t="shared" si="7"/>
        <v/>
      </c>
      <c r="AC319" s="25" t="str">
        <f t="shared" si="8"/>
        <v/>
      </c>
    </row>
    <row r="320">
      <c r="A320" s="9"/>
      <c r="C320" s="13"/>
      <c r="J320" s="15"/>
      <c r="K320" s="9"/>
      <c r="M320" s="15"/>
      <c r="N320" s="17"/>
      <c r="O320" s="20" t="str">
        <f t="shared" si="0"/>
        <v/>
      </c>
      <c r="P320" s="21" t="str">
        <f t="shared" si="1"/>
        <v/>
      </c>
      <c r="Q320" s="22" t="str">
        <f t="shared" si="2"/>
        <v/>
      </c>
      <c r="R320" s="22" t="str">
        <f t="shared" si="3"/>
        <v/>
      </c>
      <c r="S320" s="23" t="str">
        <f t="shared" si="4"/>
        <v/>
      </c>
      <c r="T320" s="24" t="str">
        <f t="shared" si="5"/>
        <v/>
      </c>
      <c r="X320" s="13"/>
      <c r="AA320" s="22" t="str">
        <f t="shared" si="6"/>
        <v/>
      </c>
      <c r="AB320" s="22" t="str">
        <f t="shared" si="7"/>
        <v/>
      </c>
      <c r="AC320" s="25" t="str">
        <f t="shared" si="8"/>
        <v/>
      </c>
    </row>
    <row r="321">
      <c r="A321" s="9"/>
      <c r="C321" s="13"/>
      <c r="J321" s="15"/>
      <c r="K321" s="9"/>
      <c r="M321" s="15"/>
      <c r="N321" s="17"/>
      <c r="O321" s="20" t="str">
        <f t="shared" si="0"/>
        <v/>
      </c>
      <c r="P321" s="21" t="str">
        <f t="shared" si="1"/>
        <v/>
      </c>
      <c r="Q321" s="22" t="str">
        <f t="shared" si="2"/>
        <v/>
      </c>
      <c r="R321" s="22" t="str">
        <f t="shared" si="3"/>
        <v/>
      </c>
      <c r="S321" s="23" t="str">
        <f t="shared" si="4"/>
        <v/>
      </c>
      <c r="T321" s="24" t="str">
        <f t="shared" si="5"/>
        <v/>
      </c>
      <c r="X321" s="13"/>
      <c r="AA321" s="22" t="str">
        <f t="shared" si="6"/>
        <v/>
      </c>
      <c r="AB321" s="22" t="str">
        <f t="shared" si="7"/>
        <v/>
      </c>
      <c r="AC321" s="25" t="str">
        <f t="shared" si="8"/>
        <v/>
      </c>
    </row>
    <row r="322">
      <c r="A322" s="9"/>
      <c r="C322" s="13"/>
      <c r="J322" s="15"/>
      <c r="K322" s="9"/>
      <c r="M322" s="15"/>
      <c r="N322" s="17"/>
      <c r="O322" s="20" t="str">
        <f t="shared" si="0"/>
        <v/>
      </c>
      <c r="P322" s="21" t="str">
        <f t="shared" si="1"/>
        <v/>
      </c>
      <c r="Q322" s="22" t="str">
        <f t="shared" si="2"/>
        <v/>
      </c>
      <c r="R322" s="22" t="str">
        <f t="shared" si="3"/>
        <v/>
      </c>
      <c r="S322" s="23" t="str">
        <f t="shared" si="4"/>
        <v/>
      </c>
      <c r="T322" s="24" t="str">
        <f t="shared" si="5"/>
        <v/>
      </c>
      <c r="X322" s="13"/>
      <c r="AA322" s="22" t="str">
        <f t="shared" si="6"/>
        <v/>
      </c>
      <c r="AB322" s="22" t="str">
        <f t="shared" si="7"/>
        <v/>
      </c>
      <c r="AC322" s="25" t="str">
        <f t="shared" si="8"/>
        <v/>
      </c>
    </row>
    <row r="323">
      <c r="A323" s="9"/>
      <c r="C323" s="13"/>
      <c r="J323" s="15"/>
      <c r="K323" s="9"/>
      <c r="M323" s="15"/>
      <c r="N323" s="17"/>
      <c r="O323" s="20" t="str">
        <f t="shared" si="0"/>
        <v/>
      </c>
      <c r="P323" s="21" t="str">
        <f t="shared" si="1"/>
        <v/>
      </c>
      <c r="Q323" s="22" t="str">
        <f t="shared" si="2"/>
        <v/>
      </c>
      <c r="R323" s="22" t="str">
        <f t="shared" si="3"/>
        <v/>
      </c>
      <c r="S323" s="23" t="str">
        <f t="shared" si="4"/>
        <v/>
      </c>
      <c r="T323" s="24" t="str">
        <f t="shared" si="5"/>
        <v/>
      </c>
      <c r="X323" s="13"/>
      <c r="AA323" s="22" t="str">
        <f t="shared" si="6"/>
        <v/>
      </c>
      <c r="AB323" s="22" t="str">
        <f t="shared" si="7"/>
        <v/>
      </c>
      <c r="AC323" s="25" t="str">
        <f t="shared" si="8"/>
        <v/>
      </c>
    </row>
    <row r="324">
      <c r="A324" s="9"/>
      <c r="C324" s="13"/>
      <c r="J324" s="15"/>
      <c r="K324" s="9"/>
      <c r="M324" s="15"/>
      <c r="N324" s="17"/>
      <c r="O324" s="20" t="str">
        <f t="shared" si="0"/>
        <v/>
      </c>
      <c r="P324" s="21" t="str">
        <f t="shared" si="1"/>
        <v/>
      </c>
      <c r="Q324" s="22" t="str">
        <f t="shared" si="2"/>
        <v/>
      </c>
      <c r="R324" s="22" t="str">
        <f t="shared" si="3"/>
        <v/>
      </c>
      <c r="S324" s="23" t="str">
        <f t="shared" si="4"/>
        <v/>
      </c>
      <c r="T324" s="24" t="str">
        <f t="shared" si="5"/>
        <v/>
      </c>
      <c r="X324" s="13"/>
      <c r="AA324" s="22" t="str">
        <f t="shared" si="6"/>
        <v/>
      </c>
      <c r="AB324" s="22" t="str">
        <f t="shared" si="7"/>
        <v/>
      </c>
      <c r="AC324" s="25" t="str">
        <f t="shared" si="8"/>
        <v/>
      </c>
    </row>
    <row r="325">
      <c r="A325" s="9"/>
      <c r="C325" s="13"/>
      <c r="J325" s="15"/>
      <c r="K325" s="9"/>
      <c r="M325" s="15"/>
      <c r="N325" s="17"/>
      <c r="O325" s="20" t="str">
        <f t="shared" si="0"/>
        <v/>
      </c>
      <c r="P325" s="21" t="str">
        <f t="shared" si="1"/>
        <v/>
      </c>
      <c r="Q325" s="22" t="str">
        <f t="shared" si="2"/>
        <v/>
      </c>
      <c r="R325" s="22" t="str">
        <f t="shared" si="3"/>
        <v/>
      </c>
      <c r="S325" s="23" t="str">
        <f t="shared" si="4"/>
        <v/>
      </c>
      <c r="T325" s="24" t="str">
        <f t="shared" si="5"/>
        <v/>
      </c>
      <c r="X325" s="13"/>
      <c r="AA325" s="22" t="str">
        <f t="shared" si="6"/>
        <v/>
      </c>
      <c r="AB325" s="22" t="str">
        <f t="shared" si="7"/>
        <v/>
      </c>
      <c r="AC325" s="25" t="str">
        <f t="shared" si="8"/>
        <v/>
      </c>
    </row>
    <row r="326">
      <c r="A326" s="9"/>
      <c r="C326" s="13"/>
      <c r="J326" s="15"/>
      <c r="K326" s="9"/>
      <c r="M326" s="15"/>
      <c r="N326" s="17"/>
      <c r="O326" s="20" t="str">
        <f t="shared" si="0"/>
        <v/>
      </c>
      <c r="P326" s="21" t="str">
        <f t="shared" si="1"/>
        <v/>
      </c>
      <c r="Q326" s="22" t="str">
        <f t="shared" si="2"/>
        <v/>
      </c>
      <c r="R326" s="22" t="str">
        <f t="shared" si="3"/>
        <v/>
      </c>
      <c r="S326" s="23" t="str">
        <f t="shared" si="4"/>
        <v/>
      </c>
      <c r="T326" s="24" t="str">
        <f t="shared" si="5"/>
        <v/>
      </c>
      <c r="X326" s="13"/>
      <c r="AA326" s="22" t="str">
        <f t="shared" si="6"/>
        <v/>
      </c>
      <c r="AB326" s="22" t="str">
        <f t="shared" si="7"/>
        <v/>
      </c>
      <c r="AC326" s="25" t="str">
        <f t="shared" si="8"/>
        <v/>
      </c>
    </row>
    <row r="327">
      <c r="A327" s="9"/>
      <c r="C327" s="13"/>
      <c r="J327" s="15"/>
      <c r="K327" s="9"/>
      <c r="M327" s="15"/>
      <c r="N327" s="17"/>
      <c r="O327" s="20" t="str">
        <f t="shared" si="0"/>
        <v/>
      </c>
      <c r="P327" s="21" t="str">
        <f t="shared" si="1"/>
        <v/>
      </c>
      <c r="Q327" s="22" t="str">
        <f t="shared" si="2"/>
        <v/>
      </c>
      <c r="R327" s="22" t="str">
        <f t="shared" si="3"/>
        <v/>
      </c>
      <c r="S327" s="23" t="str">
        <f t="shared" si="4"/>
        <v/>
      </c>
      <c r="T327" s="24" t="str">
        <f t="shared" si="5"/>
        <v/>
      </c>
      <c r="X327" s="13"/>
      <c r="AA327" s="22" t="str">
        <f t="shared" si="6"/>
        <v/>
      </c>
      <c r="AB327" s="22" t="str">
        <f t="shared" si="7"/>
        <v/>
      </c>
      <c r="AC327" s="25" t="str">
        <f t="shared" si="8"/>
        <v/>
      </c>
    </row>
    <row r="328">
      <c r="A328" s="9"/>
      <c r="C328" s="13"/>
      <c r="J328" s="15"/>
      <c r="K328" s="9"/>
      <c r="M328" s="15"/>
      <c r="N328" s="17"/>
      <c r="O328" s="20" t="str">
        <f t="shared" si="0"/>
        <v/>
      </c>
      <c r="P328" s="21" t="str">
        <f t="shared" si="1"/>
        <v/>
      </c>
      <c r="Q328" s="22" t="str">
        <f t="shared" si="2"/>
        <v/>
      </c>
      <c r="R328" s="22" t="str">
        <f t="shared" si="3"/>
        <v/>
      </c>
      <c r="S328" s="23" t="str">
        <f t="shared" si="4"/>
        <v/>
      </c>
      <c r="T328" s="24" t="str">
        <f t="shared" si="5"/>
        <v/>
      </c>
      <c r="X328" s="13"/>
      <c r="AA328" s="22" t="str">
        <f t="shared" si="6"/>
        <v/>
      </c>
      <c r="AB328" s="22" t="str">
        <f t="shared" si="7"/>
        <v/>
      </c>
      <c r="AC328" s="25" t="str">
        <f t="shared" si="8"/>
        <v/>
      </c>
    </row>
    <row r="329">
      <c r="A329" s="9"/>
      <c r="C329" s="13"/>
      <c r="J329" s="15"/>
      <c r="K329" s="9"/>
      <c r="M329" s="15"/>
      <c r="N329" s="17"/>
      <c r="O329" s="20" t="str">
        <f t="shared" si="0"/>
        <v/>
      </c>
      <c r="P329" s="21" t="str">
        <f t="shared" si="1"/>
        <v/>
      </c>
      <c r="Q329" s="22" t="str">
        <f t="shared" si="2"/>
        <v/>
      </c>
      <c r="R329" s="22" t="str">
        <f t="shared" si="3"/>
        <v/>
      </c>
      <c r="S329" s="23" t="str">
        <f t="shared" si="4"/>
        <v/>
      </c>
      <c r="T329" s="24" t="str">
        <f t="shared" si="5"/>
        <v/>
      </c>
      <c r="X329" s="13"/>
      <c r="AA329" s="22" t="str">
        <f t="shared" si="6"/>
        <v/>
      </c>
      <c r="AB329" s="22" t="str">
        <f t="shared" si="7"/>
        <v/>
      </c>
      <c r="AC329" s="25" t="str">
        <f t="shared" si="8"/>
        <v/>
      </c>
    </row>
    <row r="330">
      <c r="A330" s="9"/>
      <c r="C330" s="13"/>
      <c r="J330" s="15"/>
      <c r="K330" s="9"/>
      <c r="M330" s="15"/>
      <c r="N330" s="17"/>
      <c r="O330" s="20" t="str">
        <f t="shared" si="0"/>
        <v/>
      </c>
      <c r="P330" s="21" t="str">
        <f t="shared" si="1"/>
        <v/>
      </c>
      <c r="Q330" s="22" t="str">
        <f t="shared" si="2"/>
        <v/>
      </c>
      <c r="R330" s="22" t="str">
        <f t="shared" si="3"/>
        <v/>
      </c>
      <c r="S330" s="23" t="str">
        <f t="shared" si="4"/>
        <v/>
      </c>
      <c r="T330" s="24" t="str">
        <f t="shared" si="5"/>
        <v/>
      </c>
      <c r="X330" s="13"/>
      <c r="AA330" s="22" t="str">
        <f t="shared" si="6"/>
        <v/>
      </c>
      <c r="AB330" s="22" t="str">
        <f t="shared" si="7"/>
        <v/>
      </c>
      <c r="AC330" s="25" t="str">
        <f t="shared" si="8"/>
        <v/>
      </c>
    </row>
    <row r="331">
      <c r="A331" s="9"/>
      <c r="C331" s="13"/>
      <c r="J331" s="15"/>
      <c r="K331" s="9"/>
      <c r="M331" s="15"/>
      <c r="N331" s="17"/>
      <c r="O331" s="20" t="str">
        <f t="shared" si="0"/>
        <v/>
      </c>
      <c r="P331" s="21" t="str">
        <f t="shared" si="1"/>
        <v/>
      </c>
      <c r="Q331" s="22" t="str">
        <f t="shared" si="2"/>
        <v/>
      </c>
      <c r="R331" s="22" t="str">
        <f t="shared" si="3"/>
        <v/>
      </c>
      <c r="S331" s="23" t="str">
        <f t="shared" si="4"/>
        <v/>
      </c>
      <c r="T331" s="24" t="str">
        <f t="shared" si="5"/>
        <v/>
      </c>
      <c r="X331" s="13"/>
      <c r="AA331" s="22" t="str">
        <f t="shared" si="6"/>
        <v/>
      </c>
      <c r="AB331" s="22" t="str">
        <f t="shared" si="7"/>
        <v/>
      </c>
      <c r="AC331" s="25" t="str">
        <f t="shared" si="8"/>
        <v/>
      </c>
    </row>
    <row r="332">
      <c r="A332" s="9"/>
      <c r="C332" s="13"/>
      <c r="J332" s="15"/>
      <c r="K332" s="9"/>
      <c r="M332" s="15"/>
      <c r="N332" s="17"/>
      <c r="O332" s="20" t="str">
        <f t="shared" si="0"/>
        <v/>
      </c>
      <c r="P332" s="21" t="str">
        <f t="shared" si="1"/>
        <v/>
      </c>
      <c r="Q332" s="22" t="str">
        <f t="shared" si="2"/>
        <v/>
      </c>
      <c r="R332" s="22" t="str">
        <f t="shared" si="3"/>
        <v/>
      </c>
      <c r="S332" s="23" t="str">
        <f t="shared" si="4"/>
        <v/>
      </c>
      <c r="T332" s="24" t="str">
        <f t="shared" si="5"/>
        <v/>
      </c>
      <c r="X332" s="13"/>
      <c r="AA332" s="22" t="str">
        <f t="shared" si="6"/>
        <v/>
      </c>
      <c r="AB332" s="22" t="str">
        <f t="shared" si="7"/>
        <v/>
      </c>
      <c r="AC332" s="25" t="str">
        <f t="shared" si="8"/>
        <v/>
      </c>
    </row>
    <row r="333">
      <c r="A333" s="9"/>
      <c r="C333" s="13"/>
      <c r="J333" s="15"/>
      <c r="K333" s="9"/>
      <c r="M333" s="15"/>
      <c r="N333" s="17"/>
      <c r="O333" s="20" t="str">
        <f t="shared" si="0"/>
        <v/>
      </c>
      <c r="P333" s="21" t="str">
        <f t="shared" si="1"/>
        <v/>
      </c>
      <c r="Q333" s="22" t="str">
        <f t="shared" si="2"/>
        <v/>
      </c>
      <c r="R333" s="22" t="str">
        <f t="shared" si="3"/>
        <v/>
      </c>
      <c r="S333" s="23" t="str">
        <f t="shared" si="4"/>
        <v/>
      </c>
      <c r="T333" s="24" t="str">
        <f t="shared" si="5"/>
        <v/>
      </c>
      <c r="X333" s="13"/>
      <c r="AA333" s="22" t="str">
        <f t="shared" si="6"/>
        <v/>
      </c>
      <c r="AB333" s="22" t="str">
        <f t="shared" si="7"/>
        <v/>
      </c>
      <c r="AC333" s="25" t="str">
        <f t="shared" si="8"/>
        <v/>
      </c>
    </row>
    <row r="334">
      <c r="A334" s="9"/>
      <c r="C334" s="13"/>
      <c r="J334" s="15"/>
      <c r="K334" s="9"/>
      <c r="M334" s="15"/>
      <c r="N334" s="17"/>
      <c r="O334" s="20" t="str">
        <f t="shared" si="0"/>
        <v/>
      </c>
      <c r="P334" s="21" t="str">
        <f t="shared" si="1"/>
        <v/>
      </c>
      <c r="Q334" s="22" t="str">
        <f t="shared" si="2"/>
        <v/>
      </c>
      <c r="R334" s="22" t="str">
        <f t="shared" si="3"/>
        <v/>
      </c>
      <c r="S334" s="23" t="str">
        <f t="shared" si="4"/>
        <v/>
      </c>
      <c r="T334" s="24" t="str">
        <f t="shared" si="5"/>
        <v/>
      </c>
      <c r="X334" s="13"/>
      <c r="AA334" s="22" t="str">
        <f t="shared" si="6"/>
        <v/>
      </c>
      <c r="AB334" s="22" t="str">
        <f t="shared" si="7"/>
        <v/>
      </c>
      <c r="AC334" s="25" t="str">
        <f t="shared" si="8"/>
        <v/>
      </c>
    </row>
    <row r="335">
      <c r="A335" s="9"/>
      <c r="C335" s="13"/>
      <c r="J335" s="15"/>
      <c r="K335" s="9"/>
      <c r="M335" s="15"/>
      <c r="N335" s="17"/>
      <c r="O335" s="20" t="str">
        <f t="shared" si="0"/>
        <v/>
      </c>
      <c r="P335" s="21" t="str">
        <f t="shared" si="1"/>
        <v/>
      </c>
      <c r="Q335" s="22" t="str">
        <f t="shared" si="2"/>
        <v/>
      </c>
      <c r="R335" s="22" t="str">
        <f t="shared" si="3"/>
        <v/>
      </c>
      <c r="S335" s="23" t="str">
        <f t="shared" si="4"/>
        <v/>
      </c>
      <c r="T335" s="24" t="str">
        <f t="shared" si="5"/>
        <v/>
      </c>
      <c r="X335" s="13"/>
      <c r="AA335" s="22" t="str">
        <f t="shared" si="6"/>
        <v/>
      </c>
      <c r="AB335" s="22" t="str">
        <f t="shared" si="7"/>
        <v/>
      </c>
      <c r="AC335" s="25" t="str">
        <f t="shared" si="8"/>
        <v/>
      </c>
    </row>
    <row r="336">
      <c r="A336" s="9"/>
      <c r="C336" s="13"/>
      <c r="J336" s="15"/>
      <c r="K336" s="9"/>
      <c r="M336" s="15"/>
      <c r="N336" s="17"/>
      <c r="O336" s="20" t="str">
        <f t="shared" si="0"/>
        <v/>
      </c>
      <c r="P336" s="21" t="str">
        <f t="shared" si="1"/>
        <v/>
      </c>
      <c r="Q336" s="22" t="str">
        <f t="shared" si="2"/>
        <v/>
      </c>
      <c r="R336" s="22" t="str">
        <f t="shared" si="3"/>
        <v/>
      </c>
      <c r="S336" s="23" t="str">
        <f t="shared" si="4"/>
        <v/>
      </c>
      <c r="T336" s="24" t="str">
        <f t="shared" si="5"/>
        <v/>
      </c>
      <c r="X336" s="13"/>
      <c r="AA336" s="22" t="str">
        <f t="shared" si="6"/>
        <v/>
      </c>
      <c r="AB336" s="22" t="str">
        <f t="shared" si="7"/>
        <v/>
      </c>
      <c r="AC336" s="25" t="str">
        <f t="shared" si="8"/>
        <v/>
      </c>
    </row>
    <row r="337">
      <c r="A337" s="9"/>
      <c r="C337" s="13"/>
      <c r="J337" s="15"/>
      <c r="K337" s="9"/>
      <c r="M337" s="15"/>
      <c r="N337" s="17"/>
      <c r="O337" s="20" t="str">
        <f t="shared" si="0"/>
        <v/>
      </c>
      <c r="P337" s="21" t="str">
        <f t="shared" si="1"/>
        <v/>
      </c>
      <c r="Q337" s="22" t="str">
        <f t="shared" si="2"/>
        <v/>
      </c>
      <c r="R337" s="22" t="str">
        <f t="shared" si="3"/>
        <v/>
      </c>
      <c r="S337" s="23" t="str">
        <f t="shared" si="4"/>
        <v/>
      </c>
      <c r="T337" s="24" t="str">
        <f t="shared" si="5"/>
        <v/>
      </c>
      <c r="X337" s="13"/>
      <c r="AA337" s="22" t="str">
        <f t="shared" si="6"/>
        <v/>
      </c>
      <c r="AB337" s="22" t="str">
        <f t="shared" si="7"/>
        <v/>
      </c>
      <c r="AC337" s="25" t="str">
        <f t="shared" si="8"/>
        <v/>
      </c>
    </row>
    <row r="338">
      <c r="A338" s="9"/>
      <c r="C338" s="13"/>
      <c r="J338" s="15"/>
      <c r="K338" s="9"/>
      <c r="M338" s="15"/>
      <c r="N338" s="17"/>
      <c r="O338" s="20" t="str">
        <f t="shared" si="0"/>
        <v/>
      </c>
      <c r="P338" s="21" t="str">
        <f t="shared" si="1"/>
        <v/>
      </c>
      <c r="Q338" s="22" t="str">
        <f t="shared" si="2"/>
        <v/>
      </c>
      <c r="R338" s="22" t="str">
        <f t="shared" si="3"/>
        <v/>
      </c>
      <c r="S338" s="23" t="str">
        <f t="shared" si="4"/>
        <v/>
      </c>
      <c r="T338" s="24" t="str">
        <f t="shared" si="5"/>
        <v/>
      </c>
      <c r="X338" s="13"/>
      <c r="AA338" s="22" t="str">
        <f t="shared" si="6"/>
        <v/>
      </c>
      <c r="AB338" s="22" t="str">
        <f t="shared" si="7"/>
        <v/>
      </c>
      <c r="AC338" s="25" t="str">
        <f t="shared" si="8"/>
        <v/>
      </c>
    </row>
    <row r="339">
      <c r="A339" s="9"/>
      <c r="C339" s="13"/>
      <c r="J339" s="15"/>
      <c r="K339" s="9"/>
      <c r="M339" s="15"/>
      <c r="N339" s="17"/>
      <c r="O339" s="20" t="str">
        <f t="shared" si="0"/>
        <v/>
      </c>
      <c r="P339" s="21" t="str">
        <f t="shared" si="1"/>
        <v/>
      </c>
      <c r="Q339" s="22" t="str">
        <f t="shared" si="2"/>
        <v/>
      </c>
      <c r="R339" s="22" t="str">
        <f t="shared" si="3"/>
        <v/>
      </c>
      <c r="S339" s="23" t="str">
        <f t="shared" si="4"/>
        <v/>
      </c>
      <c r="T339" s="24" t="str">
        <f t="shared" si="5"/>
        <v/>
      </c>
      <c r="X339" s="13"/>
      <c r="AA339" s="22" t="str">
        <f t="shared" si="6"/>
        <v/>
      </c>
      <c r="AB339" s="22" t="str">
        <f t="shared" si="7"/>
        <v/>
      </c>
      <c r="AC339" s="25" t="str">
        <f t="shared" si="8"/>
        <v/>
      </c>
    </row>
    <row r="340">
      <c r="A340" s="9"/>
      <c r="C340" s="13"/>
      <c r="J340" s="15"/>
      <c r="K340" s="9"/>
      <c r="M340" s="15"/>
      <c r="N340" s="17"/>
      <c r="O340" s="20" t="str">
        <f t="shared" si="0"/>
        <v/>
      </c>
      <c r="P340" s="21" t="str">
        <f t="shared" si="1"/>
        <v/>
      </c>
      <c r="Q340" s="22" t="str">
        <f t="shared" si="2"/>
        <v/>
      </c>
      <c r="R340" s="22" t="str">
        <f t="shared" si="3"/>
        <v/>
      </c>
      <c r="S340" s="23" t="str">
        <f t="shared" si="4"/>
        <v/>
      </c>
      <c r="T340" s="24" t="str">
        <f t="shared" si="5"/>
        <v/>
      </c>
      <c r="X340" s="13"/>
      <c r="AA340" s="22" t="str">
        <f t="shared" si="6"/>
        <v/>
      </c>
      <c r="AB340" s="22" t="str">
        <f t="shared" si="7"/>
        <v/>
      </c>
      <c r="AC340" s="25" t="str">
        <f t="shared" si="8"/>
        <v/>
      </c>
    </row>
    <row r="341">
      <c r="A341" s="9"/>
      <c r="C341" s="13"/>
      <c r="J341" s="15"/>
      <c r="K341" s="9"/>
      <c r="M341" s="15"/>
      <c r="N341" s="17"/>
      <c r="O341" s="20" t="str">
        <f t="shared" si="0"/>
        <v/>
      </c>
      <c r="P341" s="21" t="str">
        <f t="shared" si="1"/>
        <v/>
      </c>
      <c r="Q341" s="22" t="str">
        <f t="shared" si="2"/>
        <v/>
      </c>
      <c r="R341" s="22" t="str">
        <f t="shared" si="3"/>
        <v/>
      </c>
      <c r="S341" s="23" t="str">
        <f t="shared" si="4"/>
        <v/>
      </c>
      <c r="T341" s="24" t="str">
        <f t="shared" si="5"/>
        <v/>
      </c>
      <c r="X341" s="13"/>
      <c r="AA341" s="22" t="str">
        <f t="shared" si="6"/>
        <v/>
      </c>
      <c r="AB341" s="22" t="str">
        <f t="shared" si="7"/>
        <v/>
      </c>
      <c r="AC341" s="25" t="str">
        <f t="shared" si="8"/>
        <v/>
      </c>
    </row>
    <row r="342">
      <c r="A342" s="9"/>
      <c r="C342" s="13"/>
      <c r="J342" s="15"/>
      <c r="K342" s="9"/>
      <c r="M342" s="15"/>
      <c r="N342" s="17"/>
      <c r="O342" s="20" t="str">
        <f t="shared" si="0"/>
        <v/>
      </c>
      <c r="P342" s="21" t="str">
        <f t="shared" si="1"/>
        <v/>
      </c>
      <c r="Q342" s="22" t="str">
        <f t="shared" si="2"/>
        <v/>
      </c>
      <c r="R342" s="22" t="str">
        <f t="shared" si="3"/>
        <v/>
      </c>
      <c r="S342" s="23" t="str">
        <f t="shared" si="4"/>
        <v/>
      </c>
      <c r="T342" s="24" t="str">
        <f t="shared" si="5"/>
        <v/>
      </c>
      <c r="X342" s="13"/>
      <c r="AA342" s="22" t="str">
        <f t="shared" si="6"/>
        <v/>
      </c>
      <c r="AB342" s="22" t="str">
        <f t="shared" si="7"/>
        <v/>
      </c>
      <c r="AC342" s="25" t="str">
        <f t="shared" si="8"/>
        <v/>
      </c>
    </row>
    <row r="343">
      <c r="A343" s="9"/>
      <c r="C343" s="13"/>
      <c r="J343" s="15"/>
      <c r="K343" s="9"/>
      <c r="M343" s="15"/>
      <c r="N343" s="17"/>
      <c r="O343" s="20" t="str">
        <f t="shared" si="0"/>
        <v/>
      </c>
      <c r="P343" s="21" t="str">
        <f t="shared" si="1"/>
        <v/>
      </c>
      <c r="Q343" s="22" t="str">
        <f t="shared" si="2"/>
        <v/>
      </c>
      <c r="R343" s="22" t="str">
        <f t="shared" si="3"/>
        <v/>
      </c>
      <c r="S343" s="23" t="str">
        <f t="shared" si="4"/>
        <v/>
      </c>
      <c r="T343" s="24" t="str">
        <f t="shared" si="5"/>
        <v/>
      </c>
      <c r="X343" s="13"/>
      <c r="AA343" s="22" t="str">
        <f t="shared" si="6"/>
        <v/>
      </c>
      <c r="AB343" s="22" t="str">
        <f t="shared" si="7"/>
        <v/>
      </c>
      <c r="AC343" s="25" t="str">
        <f t="shared" si="8"/>
        <v/>
      </c>
    </row>
    <row r="344">
      <c r="A344" s="9"/>
      <c r="C344" s="13"/>
      <c r="J344" s="15"/>
      <c r="K344" s="9"/>
      <c r="M344" s="15"/>
      <c r="N344" s="17"/>
      <c r="O344" s="20" t="str">
        <f t="shared" si="0"/>
        <v/>
      </c>
      <c r="P344" s="21" t="str">
        <f t="shared" si="1"/>
        <v/>
      </c>
      <c r="Q344" s="22" t="str">
        <f t="shared" si="2"/>
        <v/>
      </c>
      <c r="R344" s="22" t="str">
        <f t="shared" si="3"/>
        <v/>
      </c>
      <c r="S344" s="23" t="str">
        <f t="shared" si="4"/>
        <v/>
      </c>
      <c r="T344" s="24" t="str">
        <f t="shared" si="5"/>
        <v/>
      </c>
      <c r="X344" s="13"/>
      <c r="AA344" s="22" t="str">
        <f t="shared" si="6"/>
        <v/>
      </c>
      <c r="AB344" s="22" t="str">
        <f t="shared" si="7"/>
        <v/>
      </c>
      <c r="AC344" s="25" t="str">
        <f t="shared" si="8"/>
        <v/>
      </c>
    </row>
    <row r="345">
      <c r="A345" s="9"/>
      <c r="C345" s="13"/>
      <c r="J345" s="15"/>
      <c r="K345" s="9"/>
      <c r="M345" s="15"/>
      <c r="N345" s="17"/>
      <c r="O345" s="20" t="str">
        <f t="shared" si="0"/>
        <v/>
      </c>
      <c r="P345" s="21" t="str">
        <f t="shared" si="1"/>
        <v/>
      </c>
      <c r="Q345" s="22" t="str">
        <f t="shared" si="2"/>
        <v/>
      </c>
      <c r="R345" s="22" t="str">
        <f t="shared" si="3"/>
        <v/>
      </c>
      <c r="S345" s="23" t="str">
        <f t="shared" si="4"/>
        <v/>
      </c>
      <c r="T345" s="24" t="str">
        <f t="shared" si="5"/>
        <v/>
      </c>
      <c r="X345" s="13"/>
      <c r="AA345" s="22" t="str">
        <f t="shared" si="6"/>
        <v/>
      </c>
      <c r="AB345" s="22" t="str">
        <f t="shared" si="7"/>
        <v/>
      </c>
      <c r="AC345" s="25" t="str">
        <f t="shared" si="8"/>
        <v/>
      </c>
    </row>
    <row r="346">
      <c r="A346" s="9"/>
      <c r="C346" s="13"/>
      <c r="J346" s="15"/>
      <c r="K346" s="9"/>
      <c r="M346" s="15"/>
      <c r="N346" s="17"/>
      <c r="O346" s="20" t="str">
        <f t="shared" si="0"/>
        <v/>
      </c>
      <c r="P346" s="21" t="str">
        <f t="shared" si="1"/>
        <v/>
      </c>
      <c r="Q346" s="22" t="str">
        <f t="shared" si="2"/>
        <v/>
      </c>
      <c r="R346" s="22" t="str">
        <f t="shared" si="3"/>
        <v/>
      </c>
      <c r="S346" s="23" t="str">
        <f t="shared" si="4"/>
        <v/>
      </c>
      <c r="T346" s="24" t="str">
        <f t="shared" si="5"/>
        <v/>
      </c>
      <c r="X346" s="13"/>
      <c r="AA346" s="22" t="str">
        <f t="shared" si="6"/>
        <v/>
      </c>
      <c r="AB346" s="22" t="str">
        <f t="shared" si="7"/>
        <v/>
      </c>
      <c r="AC346" s="25" t="str">
        <f t="shared" si="8"/>
        <v/>
      </c>
    </row>
    <row r="347">
      <c r="A347" s="9"/>
      <c r="C347" s="13"/>
      <c r="J347" s="15"/>
      <c r="K347" s="9"/>
      <c r="M347" s="15"/>
      <c r="N347" s="17"/>
      <c r="O347" s="20" t="str">
        <f t="shared" si="0"/>
        <v/>
      </c>
      <c r="P347" s="21" t="str">
        <f t="shared" si="1"/>
        <v/>
      </c>
      <c r="Q347" s="22" t="str">
        <f t="shared" si="2"/>
        <v/>
      </c>
      <c r="R347" s="22" t="str">
        <f t="shared" si="3"/>
        <v/>
      </c>
      <c r="S347" s="23" t="str">
        <f t="shared" si="4"/>
        <v/>
      </c>
      <c r="T347" s="24" t="str">
        <f t="shared" si="5"/>
        <v/>
      </c>
      <c r="X347" s="13"/>
      <c r="AA347" s="22" t="str">
        <f t="shared" si="6"/>
        <v/>
      </c>
      <c r="AB347" s="22" t="str">
        <f t="shared" si="7"/>
        <v/>
      </c>
      <c r="AC347" s="25" t="str">
        <f t="shared" si="8"/>
        <v/>
      </c>
    </row>
    <row r="348">
      <c r="A348" s="9"/>
      <c r="C348" s="13"/>
      <c r="J348" s="15"/>
      <c r="K348" s="9"/>
      <c r="M348" s="15"/>
      <c r="N348" s="17"/>
      <c r="O348" s="20" t="str">
        <f t="shared" si="0"/>
        <v/>
      </c>
      <c r="P348" s="21" t="str">
        <f t="shared" si="1"/>
        <v/>
      </c>
      <c r="Q348" s="22" t="str">
        <f t="shared" si="2"/>
        <v/>
      </c>
      <c r="R348" s="22" t="str">
        <f t="shared" si="3"/>
        <v/>
      </c>
      <c r="S348" s="23" t="str">
        <f t="shared" si="4"/>
        <v/>
      </c>
      <c r="T348" s="24" t="str">
        <f t="shared" si="5"/>
        <v/>
      </c>
      <c r="X348" s="13"/>
      <c r="AA348" s="22" t="str">
        <f t="shared" si="6"/>
        <v/>
      </c>
      <c r="AB348" s="22" t="str">
        <f t="shared" si="7"/>
        <v/>
      </c>
      <c r="AC348" s="25" t="str">
        <f t="shared" si="8"/>
        <v/>
      </c>
    </row>
    <row r="349">
      <c r="A349" s="9"/>
      <c r="C349" s="13"/>
      <c r="J349" s="15"/>
      <c r="K349" s="9"/>
      <c r="M349" s="15"/>
      <c r="N349" s="17"/>
      <c r="O349" s="20" t="str">
        <f t="shared" si="0"/>
        <v/>
      </c>
      <c r="P349" s="21" t="str">
        <f t="shared" si="1"/>
        <v/>
      </c>
      <c r="Q349" s="22" t="str">
        <f t="shared" si="2"/>
        <v/>
      </c>
      <c r="R349" s="22" t="str">
        <f t="shared" si="3"/>
        <v/>
      </c>
      <c r="S349" s="23" t="str">
        <f t="shared" si="4"/>
        <v/>
      </c>
      <c r="T349" s="24" t="str">
        <f t="shared" si="5"/>
        <v/>
      </c>
      <c r="X349" s="13"/>
      <c r="AA349" s="22" t="str">
        <f t="shared" si="6"/>
        <v/>
      </c>
      <c r="AB349" s="22" t="str">
        <f t="shared" si="7"/>
        <v/>
      </c>
      <c r="AC349" s="25" t="str">
        <f t="shared" si="8"/>
        <v/>
      </c>
    </row>
    <row r="350">
      <c r="A350" s="9"/>
      <c r="C350" s="13"/>
      <c r="J350" s="15"/>
      <c r="K350" s="9"/>
      <c r="M350" s="15"/>
      <c r="N350" s="17"/>
      <c r="O350" s="20" t="str">
        <f t="shared" si="0"/>
        <v/>
      </c>
      <c r="P350" s="21" t="str">
        <f t="shared" si="1"/>
        <v/>
      </c>
      <c r="Q350" s="22" t="str">
        <f t="shared" si="2"/>
        <v/>
      </c>
      <c r="R350" s="22" t="str">
        <f t="shared" si="3"/>
        <v/>
      </c>
      <c r="S350" s="23" t="str">
        <f t="shared" si="4"/>
        <v/>
      </c>
      <c r="T350" s="24" t="str">
        <f t="shared" si="5"/>
        <v/>
      </c>
      <c r="X350" s="13"/>
      <c r="AA350" s="22" t="str">
        <f t="shared" si="6"/>
        <v/>
      </c>
      <c r="AB350" s="22" t="str">
        <f t="shared" si="7"/>
        <v/>
      </c>
      <c r="AC350" s="25" t="str">
        <f t="shared" si="8"/>
        <v/>
      </c>
    </row>
    <row r="351">
      <c r="A351" s="9"/>
      <c r="C351" s="13"/>
      <c r="J351" s="15"/>
      <c r="K351" s="9"/>
      <c r="M351" s="15"/>
      <c r="N351" s="17"/>
      <c r="O351" s="20" t="str">
        <f t="shared" si="0"/>
        <v/>
      </c>
      <c r="P351" s="21" t="str">
        <f t="shared" si="1"/>
        <v/>
      </c>
      <c r="Q351" s="22" t="str">
        <f t="shared" si="2"/>
        <v/>
      </c>
      <c r="R351" s="22" t="str">
        <f t="shared" si="3"/>
        <v/>
      </c>
      <c r="S351" s="23" t="str">
        <f t="shared" si="4"/>
        <v/>
      </c>
      <c r="T351" s="24" t="str">
        <f t="shared" si="5"/>
        <v/>
      </c>
      <c r="X351" s="13"/>
      <c r="AA351" s="22" t="str">
        <f t="shared" si="6"/>
        <v/>
      </c>
      <c r="AB351" s="22" t="str">
        <f t="shared" si="7"/>
        <v/>
      </c>
      <c r="AC351" s="25" t="str">
        <f t="shared" si="8"/>
        <v/>
      </c>
    </row>
    <row r="352">
      <c r="A352" s="9"/>
      <c r="C352" s="13"/>
      <c r="J352" s="15"/>
      <c r="K352" s="9"/>
      <c r="M352" s="15"/>
      <c r="N352" s="17"/>
      <c r="O352" s="20" t="str">
        <f t="shared" si="0"/>
        <v/>
      </c>
      <c r="P352" s="21" t="str">
        <f t="shared" si="1"/>
        <v/>
      </c>
      <c r="Q352" s="22" t="str">
        <f t="shared" si="2"/>
        <v/>
      </c>
      <c r="R352" s="22" t="str">
        <f t="shared" si="3"/>
        <v/>
      </c>
      <c r="S352" s="23" t="str">
        <f t="shared" si="4"/>
        <v/>
      </c>
      <c r="T352" s="24" t="str">
        <f t="shared" si="5"/>
        <v/>
      </c>
      <c r="X352" s="13"/>
      <c r="AA352" s="22" t="str">
        <f t="shared" si="6"/>
        <v/>
      </c>
      <c r="AB352" s="22" t="str">
        <f t="shared" si="7"/>
        <v/>
      </c>
      <c r="AC352" s="25" t="str">
        <f t="shared" si="8"/>
        <v/>
      </c>
    </row>
    <row r="353">
      <c r="A353" s="9"/>
      <c r="C353" s="13"/>
      <c r="J353" s="15"/>
      <c r="K353" s="9"/>
      <c r="M353" s="15"/>
      <c r="N353" s="17"/>
      <c r="O353" s="20" t="str">
        <f t="shared" si="0"/>
        <v/>
      </c>
      <c r="P353" s="21" t="str">
        <f t="shared" si="1"/>
        <v/>
      </c>
      <c r="Q353" s="22" t="str">
        <f t="shared" si="2"/>
        <v/>
      </c>
      <c r="R353" s="22" t="str">
        <f t="shared" si="3"/>
        <v/>
      </c>
      <c r="S353" s="23" t="str">
        <f t="shared" si="4"/>
        <v/>
      </c>
      <c r="T353" s="24" t="str">
        <f t="shared" si="5"/>
        <v/>
      </c>
      <c r="X353" s="13"/>
      <c r="AA353" s="22" t="str">
        <f t="shared" si="6"/>
        <v/>
      </c>
      <c r="AB353" s="22" t="str">
        <f t="shared" si="7"/>
        <v/>
      </c>
      <c r="AC353" s="25" t="str">
        <f t="shared" si="8"/>
        <v/>
      </c>
    </row>
    <row r="354">
      <c r="A354" s="9"/>
      <c r="C354" s="13"/>
      <c r="J354" s="15"/>
      <c r="K354" s="9"/>
      <c r="M354" s="15"/>
      <c r="N354" s="17"/>
      <c r="O354" s="20" t="str">
        <f t="shared" si="0"/>
        <v/>
      </c>
      <c r="P354" s="21" t="str">
        <f t="shared" si="1"/>
        <v/>
      </c>
      <c r="Q354" s="22" t="str">
        <f t="shared" si="2"/>
        <v/>
      </c>
      <c r="R354" s="22" t="str">
        <f t="shared" si="3"/>
        <v/>
      </c>
      <c r="S354" s="23" t="str">
        <f t="shared" si="4"/>
        <v/>
      </c>
      <c r="T354" s="24" t="str">
        <f t="shared" si="5"/>
        <v/>
      </c>
      <c r="X354" s="13"/>
      <c r="AA354" s="22" t="str">
        <f t="shared" si="6"/>
        <v/>
      </c>
      <c r="AB354" s="22" t="str">
        <f t="shared" si="7"/>
        <v/>
      </c>
      <c r="AC354" s="25" t="str">
        <f t="shared" si="8"/>
        <v/>
      </c>
    </row>
    <row r="355">
      <c r="A355" s="9"/>
      <c r="C355" s="13"/>
      <c r="J355" s="15"/>
      <c r="K355" s="9"/>
      <c r="M355" s="15"/>
      <c r="N355" s="17"/>
      <c r="O355" s="20" t="str">
        <f t="shared" si="0"/>
        <v/>
      </c>
      <c r="P355" s="21" t="str">
        <f t="shared" si="1"/>
        <v/>
      </c>
      <c r="Q355" s="22" t="str">
        <f t="shared" si="2"/>
        <v/>
      </c>
      <c r="R355" s="22" t="str">
        <f t="shared" si="3"/>
        <v/>
      </c>
      <c r="S355" s="23" t="str">
        <f t="shared" si="4"/>
        <v/>
      </c>
      <c r="T355" s="24" t="str">
        <f t="shared" si="5"/>
        <v/>
      </c>
      <c r="X355" s="13"/>
      <c r="AA355" s="22" t="str">
        <f t="shared" si="6"/>
        <v/>
      </c>
      <c r="AB355" s="22" t="str">
        <f t="shared" si="7"/>
        <v/>
      </c>
      <c r="AC355" s="25" t="str">
        <f t="shared" si="8"/>
        <v/>
      </c>
    </row>
    <row r="356">
      <c r="A356" s="9"/>
      <c r="C356" s="13"/>
      <c r="J356" s="15"/>
      <c r="K356" s="9"/>
      <c r="M356" s="15"/>
      <c r="N356" s="17"/>
      <c r="O356" s="20" t="str">
        <f t="shared" si="0"/>
        <v/>
      </c>
      <c r="P356" s="21" t="str">
        <f t="shared" si="1"/>
        <v/>
      </c>
      <c r="Q356" s="22" t="str">
        <f t="shared" si="2"/>
        <v/>
      </c>
      <c r="R356" s="22" t="str">
        <f t="shared" si="3"/>
        <v/>
      </c>
      <c r="S356" s="23" t="str">
        <f t="shared" si="4"/>
        <v/>
      </c>
      <c r="T356" s="24" t="str">
        <f t="shared" si="5"/>
        <v/>
      </c>
      <c r="X356" s="13"/>
      <c r="AA356" s="22" t="str">
        <f t="shared" si="6"/>
        <v/>
      </c>
      <c r="AB356" s="22" t="str">
        <f t="shared" si="7"/>
        <v/>
      </c>
      <c r="AC356" s="25" t="str">
        <f t="shared" si="8"/>
        <v/>
      </c>
    </row>
    <row r="357">
      <c r="A357" s="9"/>
      <c r="C357" s="13"/>
      <c r="J357" s="15"/>
      <c r="K357" s="9"/>
      <c r="M357" s="15"/>
      <c r="N357" s="17"/>
      <c r="O357" s="20" t="str">
        <f t="shared" si="0"/>
        <v/>
      </c>
      <c r="P357" s="21" t="str">
        <f t="shared" si="1"/>
        <v/>
      </c>
      <c r="Q357" s="22" t="str">
        <f t="shared" si="2"/>
        <v/>
      </c>
      <c r="R357" s="22" t="str">
        <f t="shared" si="3"/>
        <v/>
      </c>
      <c r="S357" s="23" t="str">
        <f t="shared" si="4"/>
        <v/>
      </c>
      <c r="T357" s="24" t="str">
        <f t="shared" si="5"/>
        <v/>
      </c>
      <c r="X357" s="13"/>
      <c r="AA357" s="22" t="str">
        <f t="shared" si="6"/>
        <v/>
      </c>
      <c r="AB357" s="22" t="str">
        <f t="shared" si="7"/>
        <v/>
      </c>
      <c r="AC357" s="25" t="str">
        <f t="shared" si="8"/>
        <v/>
      </c>
    </row>
    <row r="358">
      <c r="A358" s="9"/>
      <c r="C358" s="13"/>
      <c r="J358" s="15"/>
      <c r="K358" s="9"/>
      <c r="M358" s="15"/>
      <c r="N358" s="17"/>
      <c r="O358" s="20" t="str">
        <f t="shared" si="0"/>
        <v/>
      </c>
      <c r="P358" s="21" t="str">
        <f t="shared" si="1"/>
        <v/>
      </c>
      <c r="Q358" s="22" t="str">
        <f t="shared" si="2"/>
        <v/>
      </c>
      <c r="R358" s="22" t="str">
        <f t="shared" si="3"/>
        <v/>
      </c>
      <c r="S358" s="23" t="str">
        <f t="shared" si="4"/>
        <v/>
      </c>
      <c r="T358" s="24" t="str">
        <f t="shared" si="5"/>
        <v/>
      </c>
      <c r="X358" s="13"/>
      <c r="AA358" s="22" t="str">
        <f t="shared" si="6"/>
        <v/>
      </c>
      <c r="AB358" s="22" t="str">
        <f t="shared" si="7"/>
        <v/>
      </c>
      <c r="AC358" s="25" t="str">
        <f t="shared" si="8"/>
        <v/>
      </c>
    </row>
    <row r="359">
      <c r="A359" s="9"/>
      <c r="C359" s="13"/>
      <c r="J359" s="15"/>
      <c r="K359" s="9"/>
      <c r="M359" s="15"/>
      <c r="N359" s="17"/>
      <c r="O359" s="20" t="str">
        <f t="shared" si="0"/>
        <v/>
      </c>
      <c r="P359" s="21" t="str">
        <f t="shared" si="1"/>
        <v/>
      </c>
      <c r="Q359" s="22" t="str">
        <f t="shared" si="2"/>
        <v/>
      </c>
      <c r="R359" s="22" t="str">
        <f t="shared" si="3"/>
        <v/>
      </c>
      <c r="S359" s="23" t="str">
        <f t="shared" si="4"/>
        <v/>
      </c>
      <c r="T359" s="24" t="str">
        <f t="shared" si="5"/>
        <v/>
      </c>
      <c r="X359" s="13"/>
      <c r="AA359" s="22" t="str">
        <f t="shared" si="6"/>
        <v/>
      </c>
      <c r="AB359" s="22" t="str">
        <f t="shared" si="7"/>
        <v/>
      </c>
      <c r="AC359" s="25" t="str">
        <f t="shared" si="8"/>
        <v/>
      </c>
    </row>
    <row r="360">
      <c r="A360" s="9"/>
      <c r="C360" s="13"/>
      <c r="J360" s="15"/>
      <c r="K360" s="9"/>
      <c r="M360" s="15"/>
      <c r="N360" s="17"/>
      <c r="O360" s="20" t="str">
        <f t="shared" si="0"/>
        <v/>
      </c>
      <c r="P360" s="21" t="str">
        <f t="shared" si="1"/>
        <v/>
      </c>
      <c r="Q360" s="22" t="str">
        <f t="shared" si="2"/>
        <v/>
      </c>
      <c r="R360" s="22" t="str">
        <f t="shared" si="3"/>
        <v/>
      </c>
      <c r="S360" s="23" t="str">
        <f t="shared" si="4"/>
        <v/>
      </c>
      <c r="T360" s="24" t="str">
        <f t="shared" si="5"/>
        <v/>
      </c>
      <c r="X360" s="13"/>
      <c r="AA360" s="22" t="str">
        <f t="shared" si="6"/>
        <v/>
      </c>
      <c r="AB360" s="22" t="str">
        <f t="shared" si="7"/>
        <v/>
      </c>
      <c r="AC360" s="25" t="str">
        <f t="shared" si="8"/>
        <v/>
      </c>
    </row>
    <row r="361">
      <c r="A361" s="9"/>
      <c r="C361" s="13"/>
      <c r="J361" s="15"/>
      <c r="K361" s="9"/>
      <c r="M361" s="15"/>
      <c r="N361" s="17"/>
      <c r="O361" s="20" t="str">
        <f t="shared" si="0"/>
        <v/>
      </c>
      <c r="P361" s="21" t="str">
        <f t="shared" si="1"/>
        <v/>
      </c>
      <c r="Q361" s="22" t="str">
        <f t="shared" si="2"/>
        <v/>
      </c>
      <c r="R361" s="22" t="str">
        <f t="shared" si="3"/>
        <v/>
      </c>
      <c r="S361" s="23" t="str">
        <f t="shared" si="4"/>
        <v/>
      </c>
      <c r="T361" s="24" t="str">
        <f t="shared" si="5"/>
        <v/>
      </c>
      <c r="X361" s="13"/>
      <c r="AA361" s="22" t="str">
        <f t="shared" si="6"/>
        <v/>
      </c>
      <c r="AB361" s="22" t="str">
        <f t="shared" si="7"/>
        <v/>
      </c>
      <c r="AC361" s="25" t="str">
        <f t="shared" si="8"/>
        <v/>
      </c>
    </row>
    <row r="362">
      <c r="A362" s="9"/>
      <c r="C362" s="13"/>
      <c r="J362" s="15"/>
      <c r="K362" s="9"/>
      <c r="M362" s="15"/>
      <c r="N362" s="17"/>
      <c r="O362" s="20" t="str">
        <f t="shared" si="0"/>
        <v/>
      </c>
      <c r="P362" s="21" t="str">
        <f t="shared" si="1"/>
        <v/>
      </c>
      <c r="Q362" s="22" t="str">
        <f t="shared" si="2"/>
        <v/>
      </c>
      <c r="R362" s="22" t="str">
        <f t="shared" si="3"/>
        <v/>
      </c>
      <c r="S362" s="23" t="str">
        <f t="shared" si="4"/>
        <v/>
      </c>
      <c r="T362" s="24" t="str">
        <f t="shared" si="5"/>
        <v/>
      </c>
      <c r="X362" s="13"/>
      <c r="AA362" s="22" t="str">
        <f t="shared" si="6"/>
        <v/>
      </c>
      <c r="AB362" s="22" t="str">
        <f t="shared" si="7"/>
        <v/>
      </c>
      <c r="AC362" s="25" t="str">
        <f t="shared" si="8"/>
        <v/>
      </c>
    </row>
    <row r="363">
      <c r="A363" s="9"/>
      <c r="C363" s="13"/>
      <c r="J363" s="15"/>
      <c r="K363" s="9"/>
      <c r="M363" s="15"/>
      <c r="N363" s="17"/>
      <c r="O363" s="20" t="str">
        <f t="shared" si="0"/>
        <v/>
      </c>
      <c r="P363" s="21" t="str">
        <f t="shared" si="1"/>
        <v/>
      </c>
      <c r="Q363" s="22" t="str">
        <f t="shared" si="2"/>
        <v/>
      </c>
      <c r="R363" s="22" t="str">
        <f t="shared" si="3"/>
        <v/>
      </c>
      <c r="S363" s="23" t="str">
        <f t="shared" si="4"/>
        <v/>
      </c>
      <c r="T363" s="24" t="str">
        <f t="shared" si="5"/>
        <v/>
      </c>
      <c r="X363" s="13"/>
      <c r="AA363" s="22" t="str">
        <f t="shared" si="6"/>
        <v/>
      </c>
      <c r="AB363" s="22" t="str">
        <f t="shared" si="7"/>
        <v/>
      </c>
      <c r="AC363" s="25" t="str">
        <f t="shared" si="8"/>
        <v/>
      </c>
    </row>
    <row r="364">
      <c r="A364" s="9"/>
      <c r="C364" s="13"/>
      <c r="J364" s="15"/>
      <c r="K364" s="9"/>
      <c r="M364" s="15"/>
      <c r="N364" s="17"/>
      <c r="O364" s="20" t="str">
        <f t="shared" si="0"/>
        <v/>
      </c>
      <c r="P364" s="21" t="str">
        <f t="shared" si="1"/>
        <v/>
      </c>
      <c r="Q364" s="22" t="str">
        <f t="shared" si="2"/>
        <v/>
      </c>
      <c r="R364" s="22" t="str">
        <f t="shared" si="3"/>
        <v/>
      </c>
      <c r="S364" s="23" t="str">
        <f t="shared" si="4"/>
        <v/>
      </c>
      <c r="T364" s="24" t="str">
        <f t="shared" si="5"/>
        <v/>
      </c>
      <c r="X364" s="13"/>
      <c r="AA364" s="22" t="str">
        <f t="shared" si="6"/>
        <v/>
      </c>
      <c r="AB364" s="22" t="str">
        <f t="shared" si="7"/>
        <v/>
      </c>
      <c r="AC364" s="25" t="str">
        <f t="shared" si="8"/>
        <v/>
      </c>
    </row>
    <row r="365">
      <c r="A365" s="9"/>
      <c r="C365" s="13"/>
      <c r="J365" s="15"/>
      <c r="K365" s="9"/>
      <c r="M365" s="15"/>
      <c r="N365" s="17"/>
      <c r="O365" s="20" t="str">
        <f t="shared" si="0"/>
        <v/>
      </c>
      <c r="P365" s="21" t="str">
        <f t="shared" si="1"/>
        <v/>
      </c>
      <c r="Q365" s="22" t="str">
        <f t="shared" si="2"/>
        <v/>
      </c>
      <c r="R365" s="22" t="str">
        <f t="shared" si="3"/>
        <v/>
      </c>
      <c r="S365" s="23" t="str">
        <f t="shared" si="4"/>
        <v/>
      </c>
      <c r="T365" s="24" t="str">
        <f t="shared" si="5"/>
        <v/>
      </c>
      <c r="X365" s="13"/>
      <c r="AA365" s="22" t="str">
        <f t="shared" si="6"/>
        <v/>
      </c>
      <c r="AB365" s="22" t="str">
        <f t="shared" si="7"/>
        <v/>
      </c>
      <c r="AC365" s="25" t="str">
        <f t="shared" si="8"/>
        <v/>
      </c>
    </row>
    <row r="366">
      <c r="A366" s="9"/>
      <c r="C366" s="13"/>
      <c r="J366" s="15"/>
      <c r="K366" s="9"/>
      <c r="M366" s="15"/>
      <c r="N366" s="17"/>
      <c r="O366" s="20" t="str">
        <f t="shared" si="0"/>
        <v/>
      </c>
      <c r="P366" s="21" t="str">
        <f t="shared" si="1"/>
        <v/>
      </c>
      <c r="Q366" s="22" t="str">
        <f t="shared" si="2"/>
        <v/>
      </c>
      <c r="R366" s="22" t="str">
        <f t="shared" si="3"/>
        <v/>
      </c>
      <c r="S366" s="23" t="str">
        <f t="shared" si="4"/>
        <v/>
      </c>
      <c r="T366" s="24" t="str">
        <f t="shared" si="5"/>
        <v/>
      </c>
      <c r="X366" s="13"/>
      <c r="AA366" s="22" t="str">
        <f t="shared" si="6"/>
        <v/>
      </c>
      <c r="AB366" s="22" t="str">
        <f t="shared" si="7"/>
        <v/>
      </c>
      <c r="AC366" s="25" t="str">
        <f t="shared" si="8"/>
        <v/>
      </c>
    </row>
    <row r="367">
      <c r="A367" s="9"/>
      <c r="C367" s="13"/>
      <c r="J367" s="15"/>
      <c r="K367" s="9"/>
      <c r="M367" s="15"/>
      <c r="N367" s="17"/>
      <c r="O367" s="20" t="str">
        <f t="shared" si="0"/>
        <v/>
      </c>
      <c r="P367" s="21" t="str">
        <f t="shared" si="1"/>
        <v/>
      </c>
      <c r="Q367" s="22" t="str">
        <f t="shared" si="2"/>
        <v/>
      </c>
      <c r="R367" s="22" t="str">
        <f t="shared" si="3"/>
        <v/>
      </c>
      <c r="S367" s="23" t="str">
        <f t="shared" si="4"/>
        <v/>
      </c>
      <c r="T367" s="24" t="str">
        <f t="shared" si="5"/>
        <v/>
      </c>
      <c r="X367" s="13"/>
      <c r="AA367" s="22" t="str">
        <f t="shared" si="6"/>
        <v/>
      </c>
      <c r="AB367" s="22" t="str">
        <f t="shared" si="7"/>
        <v/>
      </c>
      <c r="AC367" s="25" t="str">
        <f t="shared" si="8"/>
        <v/>
      </c>
    </row>
    <row r="368">
      <c r="A368" s="9"/>
      <c r="C368" s="13"/>
      <c r="J368" s="15"/>
      <c r="K368" s="9"/>
      <c r="M368" s="15"/>
      <c r="N368" s="17"/>
      <c r="O368" s="20" t="str">
        <f t="shared" si="0"/>
        <v/>
      </c>
      <c r="P368" s="21" t="str">
        <f t="shared" si="1"/>
        <v/>
      </c>
      <c r="Q368" s="22" t="str">
        <f t="shared" si="2"/>
        <v/>
      </c>
      <c r="R368" s="22" t="str">
        <f t="shared" si="3"/>
        <v/>
      </c>
      <c r="S368" s="23" t="str">
        <f t="shared" si="4"/>
        <v/>
      </c>
      <c r="T368" s="24" t="str">
        <f t="shared" si="5"/>
        <v/>
      </c>
      <c r="X368" s="13"/>
      <c r="AA368" s="22" t="str">
        <f t="shared" si="6"/>
        <v/>
      </c>
      <c r="AB368" s="22" t="str">
        <f t="shared" si="7"/>
        <v/>
      </c>
      <c r="AC368" s="25" t="str">
        <f t="shared" si="8"/>
        <v/>
      </c>
    </row>
    <row r="369">
      <c r="A369" s="9"/>
      <c r="C369" s="13"/>
      <c r="J369" s="15"/>
      <c r="K369" s="9"/>
      <c r="M369" s="15"/>
      <c r="N369" s="17"/>
      <c r="O369" s="20" t="str">
        <f t="shared" si="0"/>
        <v/>
      </c>
      <c r="P369" s="21" t="str">
        <f t="shared" si="1"/>
        <v/>
      </c>
      <c r="Q369" s="22" t="str">
        <f t="shared" si="2"/>
        <v/>
      </c>
      <c r="R369" s="22" t="str">
        <f t="shared" si="3"/>
        <v/>
      </c>
      <c r="S369" s="23" t="str">
        <f t="shared" si="4"/>
        <v/>
      </c>
      <c r="T369" s="24" t="str">
        <f t="shared" si="5"/>
        <v/>
      </c>
      <c r="X369" s="13"/>
      <c r="AA369" s="22" t="str">
        <f t="shared" si="6"/>
        <v/>
      </c>
      <c r="AB369" s="22" t="str">
        <f t="shared" si="7"/>
        <v/>
      </c>
      <c r="AC369" s="25" t="str">
        <f t="shared" si="8"/>
        <v/>
      </c>
    </row>
    <row r="370">
      <c r="A370" s="9"/>
      <c r="C370" s="13"/>
      <c r="J370" s="15"/>
      <c r="K370" s="9"/>
      <c r="M370" s="15"/>
      <c r="N370" s="17"/>
      <c r="O370" s="20" t="str">
        <f t="shared" si="0"/>
        <v/>
      </c>
      <c r="P370" s="21" t="str">
        <f t="shared" si="1"/>
        <v/>
      </c>
      <c r="Q370" s="22" t="str">
        <f t="shared" si="2"/>
        <v/>
      </c>
      <c r="R370" s="22" t="str">
        <f t="shared" si="3"/>
        <v/>
      </c>
      <c r="S370" s="23" t="str">
        <f t="shared" si="4"/>
        <v/>
      </c>
      <c r="T370" s="24" t="str">
        <f t="shared" si="5"/>
        <v/>
      </c>
      <c r="X370" s="13"/>
      <c r="AA370" s="22" t="str">
        <f t="shared" si="6"/>
        <v/>
      </c>
      <c r="AB370" s="22" t="str">
        <f t="shared" si="7"/>
        <v/>
      </c>
      <c r="AC370" s="25" t="str">
        <f t="shared" si="8"/>
        <v/>
      </c>
    </row>
    <row r="371">
      <c r="A371" s="9"/>
      <c r="C371" s="13"/>
      <c r="J371" s="15"/>
      <c r="K371" s="9"/>
      <c r="M371" s="15"/>
      <c r="N371" s="17"/>
      <c r="O371" s="20" t="str">
        <f t="shared" si="0"/>
        <v/>
      </c>
      <c r="P371" s="21" t="str">
        <f t="shared" si="1"/>
        <v/>
      </c>
      <c r="Q371" s="22" t="str">
        <f t="shared" si="2"/>
        <v/>
      </c>
      <c r="R371" s="22" t="str">
        <f t="shared" si="3"/>
        <v/>
      </c>
      <c r="S371" s="23" t="str">
        <f t="shared" si="4"/>
        <v/>
      </c>
      <c r="T371" s="24" t="str">
        <f t="shared" si="5"/>
        <v/>
      </c>
      <c r="X371" s="13"/>
      <c r="AA371" s="22" t="str">
        <f t="shared" si="6"/>
        <v/>
      </c>
      <c r="AB371" s="22" t="str">
        <f t="shared" si="7"/>
        <v/>
      </c>
      <c r="AC371" s="25" t="str">
        <f t="shared" si="8"/>
        <v/>
      </c>
    </row>
    <row r="372">
      <c r="A372" s="9"/>
      <c r="C372" s="13"/>
      <c r="J372" s="15"/>
      <c r="K372" s="9"/>
      <c r="M372" s="15"/>
      <c r="N372" s="17"/>
      <c r="O372" s="20" t="str">
        <f t="shared" si="0"/>
        <v/>
      </c>
      <c r="P372" s="21" t="str">
        <f t="shared" si="1"/>
        <v/>
      </c>
      <c r="Q372" s="22" t="str">
        <f t="shared" si="2"/>
        <v/>
      </c>
      <c r="R372" s="22" t="str">
        <f t="shared" si="3"/>
        <v/>
      </c>
      <c r="S372" s="23" t="str">
        <f t="shared" si="4"/>
        <v/>
      </c>
      <c r="T372" s="24" t="str">
        <f t="shared" si="5"/>
        <v/>
      </c>
      <c r="X372" s="13"/>
      <c r="AA372" s="22" t="str">
        <f t="shared" si="6"/>
        <v/>
      </c>
      <c r="AB372" s="22" t="str">
        <f t="shared" si="7"/>
        <v/>
      </c>
      <c r="AC372" s="25" t="str">
        <f t="shared" si="8"/>
        <v/>
      </c>
    </row>
    <row r="373">
      <c r="A373" s="9"/>
      <c r="C373" s="13"/>
      <c r="J373" s="15"/>
      <c r="K373" s="9"/>
      <c r="M373" s="15"/>
      <c r="N373" s="17"/>
      <c r="O373" s="20" t="str">
        <f t="shared" si="0"/>
        <v/>
      </c>
      <c r="P373" s="21" t="str">
        <f t="shared" si="1"/>
        <v/>
      </c>
      <c r="Q373" s="22" t="str">
        <f t="shared" si="2"/>
        <v/>
      </c>
      <c r="R373" s="22" t="str">
        <f t="shared" si="3"/>
        <v/>
      </c>
      <c r="S373" s="23" t="str">
        <f t="shared" si="4"/>
        <v/>
      </c>
      <c r="T373" s="24" t="str">
        <f t="shared" si="5"/>
        <v/>
      </c>
      <c r="X373" s="13"/>
      <c r="AA373" s="22" t="str">
        <f t="shared" si="6"/>
        <v/>
      </c>
      <c r="AB373" s="22" t="str">
        <f t="shared" si="7"/>
        <v/>
      </c>
      <c r="AC373" s="25" t="str">
        <f t="shared" si="8"/>
        <v/>
      </c>
    </row>
    <row r="374">
      <c r="A374" s="9"/>
      <c r="C374" s="13"/>
      <c r="J374" s="15"/>
      <c r="K374" s="9"/>
      <c r="M374" s="15"/>
      <c r="N374" s="17"/>
      <c r="O374" s="20" t="str">
        <f t="shared" si="0"/>
        <v/>
      </c>
      <c r="P374" s="21" t="str">
        <f t="shared" si="1"/>
        <v/>
      </c>
      <c r="Q374" s="22" t="str">
        <f t="shared" si="2"/>
        <v/>
      </c>
      <c r="R374" s="22" t="str">
        <f t="shared" si="3"/>
        <v/>
      </c>
      <c r="S374" s="23" t="str">
        <f t="shared" si="4"/>
        <v/>
      </c>
      <c r="T374" s="24" t="str">
        <f t="shared" si="5"/>
        <v/>
      </c>
      <c r="X374" s="13"/>
      <c r="AA374" s="22" t="str">
        <f t="shared" si="6"/>
        <v/>
      </c>
      <c r="AB374" s="22" t="str">
        <f t="shared" si="7"/>
        <v/>
      </c>
      <c r="AC374" s="25" t="str">
        <f t="shared" si="8"/>
        <v/>
      </c>
    </row>
    <row r="375">
      <c r="A375" s="9"/>
      <c r="C375" s="13"/>
      <c r="J375" s="15"/>
      <c r="K375" s="9"/>
      <c r="M375" s="15"/>
      <c r="N375" s="17"/>
      <c r="O375" s="20" t="str">
        <f t="shared" si="0"/>
        <v/>
      </c>
      <c r="P375" s="21" t="str">
        <f t="shared" si="1"/>
        <v/>
      </c>
      <c r="Q375" s="22" t="str">
        <f t="shared" si="2"/>
        <v/>
      </c>
      <c r="R375" s="22" t="str">
        <f t="shared" si="3"/>
        <v/>
      </c>
      <c r="S375" s="23" t="str">
        <f t="shared" si="4"/>
        <v/>
      </c>
      <c r="T375" s="24" t="str">
        <f t="shared" si="5"/>
        <v/>
      </c>
      <c r="X375" s="13"/>
      <c r="AA375" s="22" t="str">
        <f t="shared" si="6"/>
        <v/>
      </c>
      <c r="AB375" s="22" t="str">
        <f t="shared" si="7"/>
        <v/>
      </c>
      <c r="AC375" s="25" t="str">
        <f t="shared" si="8"/>
        <v/>
      </c>
    </row>
    <row r="376">
      <c r="A376" s="9"/>
      <c r="C376" s="13"/>
      <c r="J376" s="15"/>
      <c r="K376" s="9"/>
      <c r="M376" s="15"/>
      <c r="N376" s="17"/>
      <c r="O376" s="20" t="str">
        <f t="shared" si="0"/>
        <v/>
      </c>
      <c r="P376" s="21" t="str">
        <f t="shared" si="1"/>
        <v/>
      </c>
      <c r="Q376" s="22" t="str">
        <f t="shared" si="2"/>
        <v/>
      </c>
      <c r="R376" s="22" t="str">
        <f t="shared" si="3"/>
        <v/>
      </c>
      <c r="S376" s="23" t="str">
        <f t="shared" si="4"/>
        <v/>
      </c>
      <c r="T376" s="24" t="str">
        <f t="shared" si="5"/>
        <v/>
      </c>
      <c r="X376" s="13"/>
      <c r="AA376" s="22" t="str">
        <f t="shared" si="6"/>
        <v/>
      </c>
      <c r="AB376" s="22" t="str">
        <f t="shared" si="7"/>
        <v/>
      </c>
      <c r="AC376" s="25" t="str">
        <f t="shared" si="8"/>
        <v/>
      </c>
    </row>
    <row r="377">
      <c r="A377" s="9"/>
      <c r="C377" s="13"/>
      <c r="J377" s="15"/>
      <c r="K377" s="9"/>
      <c r="M377" s="15"/>
      <c r="N377" s="17"/>
      <c r="O377" s="20" t="str">
        <f t="shared" si="0"/>
        <v/>
      </c>
      <c r="P377" s="21" t="str">
        <f t="shared" si="1"/>
        <v/>
      </c>
      <c r="Q377" s="22" t="str">
        <f t="shared" si="2"/>
        <v/>
      </c>
      <c r="R377" s="22" t="str">
        <f t="shared" si="3"/>
        <v/>
      </c>
      <c r="S377" s="23" t="str">
        <f t="shared" si="4"/>
        <v/>
      </c>
      <c r="T377" s="24" t="str">
        <f t="shared" si="5"/>
        <v/>
      </c>
      <c r="X377" s="13"/>
      <c r="AA377" s="22" t="str">
        <f t="shared" si="6"/>
        <v/>
      </c>
      <c r="AB377" s="22" t="str">
        <f t="shared" si="7"/>
        <v/>
      </c>
      <c r="AC377" s="25" t="str">
        <f t="shared" si="8"/>
        <v/>
      </c>
    </row>
    <row r="378">
      <c r="A378" s="9"/>
      <c r="C378" s="13"/>
      <c r="J378" s="15"/>
      <c r="K378" s="9"/>
      <c r="M378" s="15"/>
      <c r="N378" s="17"/>
      <c r="O378" s="20" t="str">
        <f t="shared" si="0"/>
        <v/>
      </c>
      <c r="P378" s="21" t="str">
        <f t="shared" si="1"/>
        <v/>
      </c>
      <c r="Q378" s="22" t="str">
        <f t="shared" si="2"/>
        <v/>
      </c>
      <c r="R378" s="22" t="str">
        <f t="shared" si="3"/>
        <v/>
      </c>
      <c r="S378" s="23" t="str">
        <f t="shared" si="4"/>
        <v/>
      </c>
      <c r="T378" s="24" t="str">
        <f t="shared" si="5"/>
        <v/>
      </c>
      <c r="X378" s="13"/>
      <c r="AA378" s="22" t="str">
        <f t="shared" si="6"/>
        <v/>
      </c>
      <c r="AB378" s="22" t="str">
        <f t="shared" si="7"/>
        <v/>
      </c>
      <c r="AC378" s="25" t="str">
        <f t="shared" si="8"/>
        <v/>
      </c>
    </row>
    <row r="379">
      <c r="A379" s="9"/>
      <c r="C379" s="13"/>
      <c r="J379" s="15"/>
      <c r="K379" s="9"/>
      <c r="M379" s="15"/>
      <c r="N379" s="17"/>
      <c r="O379" s="20" t="str">
        <f t="shared" si="0"/>
        <v/>
      </c>
      <c r="P379" s="21" t="str">
        <f t="shared" si="1"/>
        <v/>
      </c>
      <c r="Q379" s="22" t="str">
        <f t="shared" si="2"/>
        <v/>
      </c>
      <c r="R379" s="22" t="str">
        <f t="shared" si="3"/>
        <v/>
      </c>
      <c r="S379" s="23" t="str">
        <f t="shared" si="4"/>
        <v/>
      </c>
      <c r="T379" s="24" t="str">
        <f t="shared" si="5"/>
        <v/>
      </c>
      <c r="X379" s="13"/>
      <c r="AA379" s="22" t="str">
        <f t="shared" si="6"/>
        <v/>
      </c>
      <c r="AB379" s="22" t="str">
        <f t="shared" si="7"/>
        <v/>
      </c>
      <c r="AC379" s="25" t="str">
        <f t="shared" si="8"/>
        <v/>
      </c>
    </row>
    <row r="380">
      <c r="A380" s="9"/>
      <c r="C380" s="13"/>
      <c r="J380" s="15"/>
      <c r="K380" s="9"/>
      <c r="M380" s="15"/>
      <c r="N380" s="17"/>
      <c r="O380" s="20" t="str">
        <f t="shared" si="0"/>
        <v/>
      </c>
      <c r="P380" s="21" t="str">
        <f t="shared" si="1"/>
        <v/>
      </c>
      <c r="Q380" s="22" t="str">
        <f t="shared" si="2"/>
        <v/>
      </c>
      <c r="R380" s="22" t="str">
        <f t="shared" si="3"/>
        <v/>
      </c>
      <c r="S380" s="23" t="str">
        <f t="shared" si="4"/>
        <v/>
      </c>
      <c r="T380" s="24" t="str">
        <f t="shared" si="5"/>
        <v/>
      </c>
      <c r="X380" s="13"/>
      <c r="AA380" s="22" t="str">
        <f t="shared" si="6"/>
        <v/>
      </c>
      <c r="AB380" s="22" t="str">
        <f t="shared" si="7"/>
        <v/>
      </c>
      <c r="AC380" s="25" t="str">
        <f t="shared" si="8"/>
        <v/>
      </c>
    </row>
    <row r="381">
      <c r="A381" s="9"/>
      <c r="C381" s="13"/>
      <c r="J381" s="15"/>
      <c r="K381" s="9"/>
      <c r="M381" s="15"/>
      <c r="N381" s="17"/>
      <c r="O381" s="20" t="str">
        <f t="shared" si="0"/>
        <v/>
      </c>
      <c r="P381" s="21" t="str">
        <f t="shared" si="1"/>
        <v/>
      </c>
      <c r="Q381" s="22" t="str">
        <f t="shared" si="2"/>
        <v/>
      </c>
      <c r="R381" s="22" t="str">
        <f t="shared" si="3"/>
        <v/>
      </c>
      <c r="S381" s="23" t="str">
        <f t="shared" si="4"/>
        <v/>
      </c>
      <c r="T381" s="24" t="str">
        <f t="shared" si="5"/>
        <v/>
      </c>
      <c r="X381" s="13"/>
      <c r="AA381" s="22" t="str">
        <f t="shared" si="6"/>
        <v/>
      </c>
      <c r="AB381" s="22" t="str">
        <f t="shared" si="7"/>
        <v/>
      </c>
      <c r="AC381" s="25" t="str">
        <f t="shared" si="8"/>
        <v/>
      </c>
    </row>
    <row r="382">
      <c r="A382" s="9"/>
      <c r="C382" s="13"/>
      <c r="J382" s="15"/>
      <c r="K382" s="9"/>
      <c r="M382" s="15"/>
      <c r="N382" s="17"/>
      <c r="O382" s="20" t="str">
        <f t="shared" si="0"/>
        <v/>
      </c>
      <c r="P382" s="21" t="str">
        <f t="shared" si="1"/>
        <v/>
      </c>
      <c r="Q382" s="22" t="str">
        <f t="shared" si="2"/>
        <v/>
      </c>
      <c r="R382" s="22" t="str">
        <f t="shared" si="3"/>
        <v/>
      </c>
      <c r="S382" s="23" t="str">
        <f t="shared" si="4"/>
        <v/>
      </c>
      <c r="T382" s="24" t="str">
        <f t="shared" si="5"/>
        <v/>
      </c>
      <c r="X382" s="13"/>
      <c r="AA382" s="22" t="str">
        <f t="shared" si="6"/>
        <v/>
      </c>
      <c r="AB382" s="22" t="str">
        <f t="shared" si="7"/>
        <v/>
      </c>
      <c r="AC382" s="25" t="str">
        <f t="shared" si="8"/>
        <v/>
      </c>
    </row>
    <row r="383">
      <c r="A383" s="9"/>
      <c r="C383" s="13"/>
      <c r="J383" s="15"/>
      <c r="K383" s="9"/>
      <c r="M383" s="15"/>
      <c r="N383" s="17"/>
      <c r="O383" s="20" t="str">
        <f t="shared" si="0"/>
        <v/>
      </c>
      <c r="P383" s="21" t="str">
        <f t="shared" si="1"/>
        <v/>
      </c>
      <c r="Q383" s="22" t="str">
        <f t="shared" si="2"/>
        <v/>
      </c>
      <c r="R383" s="22" t="str">
        <f t="shared" si="3"/>
        <v/>
      </c>
      <c r="S383" s="23" t="str">
        <f t="shared" si="4"/>
        <v/>
      </c>
      <c r="T383" s="24" t="str">
        <f t="shared" si="5"/>
        <v/>
      </c>
      <c r="X383" s="13"/>
      <c r="AA383" s="22" t="str">
        <f t="shared" si="6"/>
        <v/>
      </c>
      <c r="AB383" s="22" t="str">
        <f t="shared" si="7"/>
        <v/>
      </c>
      <c r="AC383" s="25" t="str">
        <f t="shared" si="8"/>
        <v/>
      </c>
    </row>
    <row r="384">
      <c r="A384" s="9"/>
      <c r="C384" s="13"/>
      <c r="J384" s="15"/>
      <c r="K384" s="9"/>
      <c r="M384" s="15"/>
      <c r="N384" s="17"/>
      <c r="O384" s="20" t="str">
        <f t="shared" si="0"/>
        <v/>
      </c>
      <c r="P384" s="21" t="str">
        <f t="shared" si="1"/>
        <v/>
      </c>
      <c r="Q384" s="22" t="str">
        <f t="shared" si="2"/>
        <v/>
      </c>
      <c r="R384" s="22" t="str">
        <f t="shared" si="3"/>
        <v/>
      </c>
      <c r="S384" s="23" t="str">
        <f t="shared" si="4"/>
        <v/>
      </c>
      <c r="T384" s="24" t="str">
        <f t="shared" si="5"/>
        <v/>
      </c>
      <c r="X384" s="13"/>
      <c r="AA384" s="22" t="str">
        <f t="shared" si="6"/>
        <v/>
      </c>
      <c r="AB384" s="22" t="str">
        <f t="shared" si="7"/>
        <v/>
      </c>
      <c r="AC384" s="25" t="str">
        <f t="shared" si="8"/>
        <v/>
      </c>
    </row>
    <row r="385">
      <c r="A385" s="9"/>
      <c r="C385" s="13"/>
      <c r="J385" s="15"/>
      <c r="K385" s="9"/>
      <c r="M385" s="15"/>
      <c r="N385" s="17"/>
      <c r="O385" s="20" t="str">
        <f t="shared" si="0"/>
        <v/>
      </c>
      <c r="P385" s="21" t="str">
        <f t="shared" si="1"/>
        <v/>
      </c>
      <c r="Q385" s="22" t="str">
        <f t="shared" si="2"/>
        <v/>
      </c>
      <c r="R385" s="22" t="str">
        <f t="shared" si="3"/>
        <v/>
      </c>
      <c r="S385" s="23" t="str">
        <f t="shared" si="4"/>
        <v/>
      </c>
      <c r="T385" s="24" t="str">
        <f t="shared" si="5"/>
        <v/>
      </c>
      <c r="X385" s="13"/>
      <c r="AA385" s="22" t="str">
        <f t="shared" si="6"/>
        <v/>
      </c>
      <c r="AB385" s="22" t="str">
        <f t="shared" si="7"/>
        <v/>
      </c>
      <c r="AC385" s="25" t="str">
        <f t="shared" si="8"/>
        <v/>
      </c>
    </row>
    <row r="386">
      <c r="A386" s="9"/>
      <c r="C386" s="13"/>
      <c r="J386" s="15"/>
      <c r="K386" s="9"/>
      <c r="M386" s="15"/>
      <c r="N386" s="17"/>
      <c r="O386" s="20" t="str">
        <f t="shared" si="0"/>
        <v/>
      </c>
      <c r="P386" s="21" t="str">
        <f t="shared" si="1"/>
        <v/>
      </c>
      <c r="Q386" s="22" t="str">
        <f t="shared" si="2"/>
        <v/>
      </c>
      <c r="R386" s="22" t="str">
        <f t="shared" si="3"/>
        <v/>
      </c>
      <c r="S386" s="23" t="str">
        <f t="shared" si="4"/>
        <v/>
      </c>
      <c r="T386" s="24" t="str">
        <f t="shared" si="5"/>
        <v/>
      </c>
      <c r="X386" s="13"/>
      <c r="AA386" s="22" t="str">
        <f t="shared" si="6"/>
        <v/>
      </c>
      <c r="AB386" s="22" t="str">
        <f t="shared" si="7"/>
        <v/>
      </c>
      <c r="AC386" s="25" t="str">
        <f t="shared" si="8"/>
        <v/>
      </c>
    </row>
    <row r="387">
      <c r="A387" s="9"/>
      <c r="C387" s="13"/>
      <c r="J387" s="15"/>
      <c r="K387" s="9"/>
      <c r="M387" s="15"/>
      <c r="N387" s="17"/>
      <c r="O387" s="20" t="str">
        <f t="shared" si="0"/>
        <v/>
      </c>
      <c r="P387" s="21" t="str">
        <f t="shared" si="1"/>
        <v/>
      </c>
      <c r="Q387" s="22" t="str">
        <f t="shared" si="2"/>
        <v/>
      </c>
      <c r="R387" s="22" t="str">
        <f t="shared" si="3"/>
        <v/>
      </c>
      <c r="S387" s="23" t="str">
        <f t="shared" si="4"/>
        <v/>
      </c>
      <c r="T387" s="24" t="str">
        <f t="shared" si="5"/>
        <v/>
      </c>
      <c r="X387" s="13"/>
      <c r="AA387" s="22" t="str">
        <f t="shared" si="6"/>
        <v/>
      </c>
      <c r="AB387" s="22" t="str">
        <f t="shared" si="7"/>
        <v/>
      </c>
      <c r="AC387" s="25" t="str">
        <f t="shared" si="8"/>
        <v/>
      </c>
    </row>
    <row r="388">
      <c r="A388" s="9"/>
      <c r="C388" s="13"/>
      <c r="J388" s="15"/>
      <c r="K388" s="9"/>
      <c r="M388" s="15"/>
      <c r="N388" s="17"/>
      <c r="O388" s="20" t="str">
        <f t="shared" si="0"/>
        <v/>
      </c>
      <c r="P388" s="21" t="str">
        <f t="shared" si="1"/>
        <v/>
      </c>
      <c r="Q388" s="22" t="str">
        <f t="shared" si="2"/>
        <v/>
      </c>
      <c r="R388" s="22" t="str">
        <f t="shared" si="3"/>
        <v/>
      </c>
      <c r="S388" s="23" t="str">
        <f t="shared" si="4"/>
        <v/>
      </c>
      <c r="T388" s="24" t="str">
        <f t="shared" si="5"/>
        <v/>
      </c>
      <c r="X388" s="13"/>
      <c r="AA388" s="22" t="str">
        <f t="shared" si="6"/>
        <v/>
      </c>
      <c r="AB388" s="22" t="str">
        <f t="shared" si="7"/>
        <v/>
      </c>
      <c r="AC388" s="25" t="str">
        <f t="shared" si="8"/>
        <v/>
      </c>
    </row>
    <row r="389">
      <c r="A389" s="9"/>
      <c r="C389" s="13"/>
      <c r="J389" s="15"/>
      <c r="K389" s="9"/>
      <c r="M389" s="15"/>
      <c r="N389" s="17"/>
      <c r="O389" s="20" t="str">
        <f t="shared" si="0"/>
        <v/>
      </c>
      <c r="P389" s="21" t="str">
        <f t="shared" si="1"/>
        <v/>
      </c>
      <c r="Q389" s="22" t="str">
        <f t="shared" si="2"/>
        <v/>
      </c>
      <c r="R389" s="22" t="str">
        <f t="shared" si="3"/>
        <v/>
      </c>
      <c r="S389" s="23" t="str">
        <f t="shared" si="4"/>
        <v/>
      </c>
      <c r="T389" s="24" t="str">
        <f t="shared" si="5"/>
        <v/>
      </c>
      <c r="X389" s="13"/>
      <c r="AA389" s="22" t="str">
        <f t="shared" si="6"/>
        <v/>
      </c>
      <c r="AB389" s="22" t="str">
        <f t="shared" si="7"/>
        <v/>
      </c>
      <c r="AC389" s="25" t="str">
        <f t="shared" si="8"/>
        <v/>
      </c>
    </row>
    <row r="390">
      <c r="A390" s="9"/>
      <c r="C390" s="13"/>
      <c r="J390" s="15"/>
      <c r="K390" s="9"/>
      <c r="M390" s="15"/>
      <c r="N390" s="17"/>
      <c r="O390" s="20" t="str">
        <f t="shared" si="0"/>
        <v/>
      </c>
      <c r="P390" s="21" t="str">
        <f t="shared" si="1"/>
        <v/>
      </c>
      <c r="Q390" s="22" t="str">
        <f t="shared" si="2"/>
        <v/>
      </c>
      <c r="R390" s="22" t="str">
        <f t="shared" si="3"/>
        <v/>
      </c>
      <c r="S390" s="23" t="str">
        <f t="shared" si="4"/>
        <v/>
      </c>
      <c r="T390" s="24" t="str">
        <f t="shared" si="5"/>
        <v/>
      </c>
      <c r="X390" s="13"/>
      <c r="AA390" s="22" t="str">
        <f t="shared" si="6"/>
        <v/>
      </c>
      <c r="AB390" s="22" t="str">
        <f t="shared" si="7"/>
        <v/>
      </c>
      <c r="AC390" s="25" t="str">
        <f t="shared" si="8"/>
        <v/>
      </c>
    </row>
    <row r="391">
      <c r="A391" s="9"/>
      <c r="C391" s="13"/>
      <c r="J391" s="15"/>
      <c r="K391" s="9"/>
      <c r="M391" s="15"/>
      <c r="N391" s="17"/>
      <c r="O391" s="20" t="str">
        <f t="shared" si="0"/>
        <v/>
      </c>
      <c r="P391" s="21" t="str">
        <f t="shared" si="1"/>
        <v/>
      </c>
      <c r="Q391" s="22" t="str">
        <f t="shared" si="2"/>
        <v/>
      </c>
      <c r="R391" s="22" t="str">
        <f t="shared" si="3"/>
        <v/>
      </c>
      <c r="S391" s="23" t="str">
        <f t="shared" si="4"/>
        <v/>
      </c>
      <c r="T391" s="24" t="str">
        <f t="shared" si="5"/>
        <v/>
      </c>
      <c r="X391" s="13"/>
      <c r="AA391" s="22" t="str">
        <f t="shared" si="6"/>
        <v/>
      </c>
      <c r="AB391" s="22" t="str">
        <f t="shared" si="7"/>
        <v/>
      </c>
      <c r="AC391" s="25" t="str">
        <f t="shared" si="8"/>
        <v/>
      </c>
    </row>
    <row r="392">
      <c r="A392" s="9"/>
      <c r="C392" s="13"/>
      <c r="J392" s="15"/>
      <c r="K392" s="9"/>
      <c r="M392" s="15"/>
      <c r="N392" s="17"/>
      <c r="O392" s="20" t="str">
        <f t="shared" si="0"/>
        <v/>
      </c>
      <c r="P392" s="21" t="str">
        <f t="shared" si="1"/>
        <v/>
      </c>
      <c r="Q392" s="22" t="str">
        <f t="shared" si="2"/>
        <v/>
      </c>
      <c r="R392" s="22" t="str">
        <f t="shared" si="3"/>
        <v/>
      </c>
      <c r="S392" s="23" t="str">
        <f t="shared" si="4"/>
        <v/>
      </c>
      <c r="T392" s="24" t="str">
        <f t="shared" si="5"/>
        <v/>
      </c>
      <c r="X392" s="13"/>
      <c r="AA392" s="22" t="str">
        <f t="shared" si="6"/>
        <v/>
      </c>
      <c r="AB392" s="22" t="str">
        <f t="shared" si="7"/>
        <v/>
      </c>
      <c r="AC392" s="25" t="str">
        <f t="shared" si="8"/>
        <v/>
      </c>
    </row>
    <row r="393">
      <c r="A393" s="9"/>
      <c r="C393" s="13"/>
      <c r="J393" s="15"/>
      <c r="K393" s="9"/>
      <c r="M393" s="15"/>
      <c r="N393" s="17"/>
      <c r="O393" s="20" t="str">
        <f t="shared" si="0"/>
        <v/>
      </c>
      <c r="P393" s="21" t="str">
        <f t="shared" si="1"/>
        <v/>
      </c>
      <c r="Q393" s="22" t="str">
        <f t="shared" si="2"/>
        <v/>
      </c>
      <c r="R393" s="22" t="str">
        <f t="shared" si="3"/>
        <v/>
      </c>
      <c r="S393" s="23" t="str">
        <f t="shared" si="4"/>
        <v/>
      </c>
      <c r="T393" s="24" t="str">
        <f t="shared" si="5"/>
        <v/>
      </c>
      <c r="X393" s="13"/>
      <c r="AA393" s="22" t="str">
        <f t="shared" si="6"/>
        <v/>
      </c>
      <c r="AB393" s="22" t="str">
        <f t="shared" si="7"/>
        <v/>
      </c>
      <c r="AC393" s="25" t="str">
        <f t="shared" si="8"/>
        <v/>
      </c>
    </row>
    <row r="394">
      <c r="A394" s="9"/>
      <c r="C394" s="13"/>
      <c r="J394" s="15"/>
      <c r="K394" s="9"/>
      <c r="M394" s="15"/>
      <c r="N394" s="17"/>
      <c r="O394" s="20" t="str">
        <f t="shared" si="0"/>
        <v/>
      </c>
      <c r="P394" s="21" t="str">
        <f t="shared" si="1"/>
        <v/>
      </c>
      <c r="Q394" s="22" t="str">
        <f t="shared" si="2"/>
        <v/>
      </c>
      <c r="R394" s="22" t="str">
        <f t="shared" si="3"/>
        <v/>
      </c>
      <c r="S394" s="23" t="str">
        <f t="shared" si="4"/>
        <v/>
      </c>
      <c r="T394" s="24" t="str">
        <f t="shared" si="5"/>
        <v/>
      </c>
      <c r="X394" s="13"/>
      <c r="AA394" s="22" t="str">
        <f t="shared" si="6"/>
        <v/>
      </c>
      <c r="AB394" s="22" t="str">
        <f t="shared" si="7"/>
        <v/>
      </c>
      <c r="AC394" s="25" t="str">
        <f t="shared" si="8"/>
        <v/>
      </c>
    </row>
    <row r="395">
      <c r="A395" s="9"/>
      <c r="C395" s="13"/>
      <c r="J395" s="15"/>
      <c r="K395" s="9"/>
      <c r="M395" s="15"/>
      <c r="N395" s="17"/>
      <c r="O395" s="20" t="str">
        <f t="shared" si="0"/>
        <v/>
      </c>
      <c r="P395" s="21" t="str">
        <f t="shared" si="1"/>
        <v/>
      </c>
      <c r="Q395" s="22" t="str">
        <f t="shared" si="2"/>
        <v/>
      </c>
      <c r="R395" s="22" t="str">
        <f t="shared" si="3"/>
        <v/>
      </c>
      <c r="S395" s="23" t="str">
        <f t="shared" si="4"/>
        <v/>
      </c>
      <c r="T395" s="24" t="str">
        <f t="shared" si="5"/>
        <v/>
      </c>
      <c r="X395" s="13"/>
      <c r="AA395" s="22" t="str">
        <f t="shared" si="6"/>
        <v/>
      </c>
      <c r="AB395" s="22" t="str">
        <f t="shared" si="7"/>
        <v/>
      </c>
      <c r="AC395" s="25" t="str">
        <f t="shared" si="8"/>
        <v/>
      </c>
    </row>
    <row r="396">
      <c r="A396" s="9"/>
      <c r="C396" s="13"/>
      <c r="J396" s="15"/>
      <c r="K396" s="9"/>
      <c r="M396" s="15"/>
      <c r="N396" s="17"/>
      <c r="O396" s="20" t="str">
        <f t="shared" si="0"/>
        <v/>
      </c>
      <c r="P396" s="21" t="str">
        <f t="shared" si="1"/>
        <v/>
      </c>
      <c r="Q396" s="22" t="str">
        <f t="shared" si="2"/>
        <v/>
      </c>
      <c r="R396" s="22" t="str">
        <f t="shared" si="3"/>
        <v/>
      </c>
      <c r="S396" s="23" t="str">
        <f t="shared" si="4"/>
        <v/>
      </c>
      <c r="T396" s="24" t="str">
        <f t="shared" si="5"/>
        <v/>
      </c>
      <c r="X396" s="13"/>
      <c r="AA396" s="22" t="str">
        <f t="shared" si="6"/>
        <v/>
      </c>
      <c r="AB396" s="22" t="str">
        <f t="shared" si="7"/>
        <v/>
      </c>
      <c r="AC396" s="25" t="str">
        <f t="shared" si="8"/>
        <v/>
      </c>
    </row>
    <row r="397">
      <c r="A397" s="9"/>
      <c r="C397" s="13"/>
      <c r="J397" s="15"/>
      <c r="K397" s="9"/>
      <c r="M397" s="15"/>
      <c r="N397" s="17"/>
      <c r="O397" s="20" t="str">
        <f t="shared" si="0"/>
        <v/>
      </c>
      <c r="P397" s="21" t="str">
        <f t="shared" si="1"/>
        <v/>
      </c>
      <c r="Q397" s="22" t="str">
        <f t="shared" si="2"/>
        <v/>
      </c>
      <c r="R397" s="22" t="str">
        <f t="shared" si="3"/>
        <v/>
      </c>
      <c r="S397" s="23" t="str">
        <f t="shared" si="4"/>
        <v/>
      </c>
      <c r="T397" s="24" t="str">
        <f t="shared" si="5"/>
        <v/>
      </c>
      <c r="X397" s="13"/>
      <c r="AA397" s="22" t="str">
        <f t="shared" si="6"/>
        <v/>
      </c>
      <c r="AB397" s="22" t="str">
        <f t="shared" si="7"/>
        <v/>
      </c>
      <c r="AC397" s="25" t="str">
        <f t="shared" si="8"/>
        <v/>
      </c>
    </row>
    <row r="398">
      <c r="A398" s="9"/>
      <c r="C398" s="13"/>
      <c r="J398" s="15"/>
      <c r="K398" s="9"/>
      <c r="M398" s="15"/>
      <c r="N398" s="17"/>
      <c r="O398" s="20" t="str">
        <f t="shared" si="0"/>
        <v/>
      </c>
      <c r="P398" s="21" t="str">
        <f t="shared" si="1"/>
        <v/>
      </c>
      <c r="Q398" s="22" t="str">
        <f t="shared" si="2"/>
        <v/>
      </c>
      <c r="R398" s="22" t="str">
        <f t="shared" si="3"/>
        <v/>
      </c>
      <c r="S398" s="23" t="str">
        <f t="shared" si="4"/>
        <v/>
      </c>
      <c r="T398" s="24" t="str">
        <f t="shared" si="5"/>
        <v/>
      </c>
      <c r="X398" s="13"/>
      <c r="AA398" s="22" t="str">
        <f t="shared" si="6"/>
        <v/>
      </c>
      <c r="AB398" s="22" t="str">
        <f t="shared" si="7"/>
        <v/>
      </c>
      <c r="AC398" s="25" t="str">
        <f t="shared" si="8"/>
        <v/>
      </c>
    </row>
    <row r="399">
      <c r="A399" s="9"/>
      <c r="C399" s="13"/>
      <c r="J399" s="15"/>
      <c r="K399" s="9"/>
      <c r="M399" s="15"/>
      <c r="N399" s="17"/>
      <c r="O399" s="20" t="str">
        <f t="shared" si="0"/>
        <v/>
      </c>
      <c r="P399" s="21" t="str">
        <f t="shared" si="1"/>
        <v/>
      </c>
      <c r="Q399" s="22" t="str">
        <f t="shared" si="2"/>
        <v/>
      </c>
      <c r="R399" s="22" t="str">
        <f t="shared" si="3"/>
        <v/>
      </c>
      <c r="S399" s="23" t="str">
        <f t="shared" si="4"/>
        <v/>
      </c>
      <c r="T399" s="24" t="str">
        <f t="shared" si="5"/>
        <v/>
      </c>
      <c r="X399" s="13"/>
      <c r="AA399" s="22" t="str">
        <f t="shared" si="6"/>
        <v/>
      </c>
      <c r="AB399" s="22" t="str">
        <f t="shared" si="7"/>
        <v/>
      </c>
      <c r="AC399" s="25" t="str">
        <f t="shared" si="8"/>
        <v/>
      </c>
    </row>
    <row r="400">
      <c r="A400" s="9"/>
      <c r="C400" s="13"/>
      <c r="J400" s="15"/>
      <c r="K400" s="9"/>
      <c r="M400" s="15"/>
      <c r="N400" s="17"/>
      <c r="O400" s="20" t="str">
        <f t="shared" si="0"/>
        <v/>
      </c>
      <c r="P400" s="21" t="str">
        <f t="shared" si="1"/>
        <v/>
      </c>
      <c r="Q400" s="22" t="str">
        <f t="shared" si="2"/>
        <v/>
      </c>
      <c r="R400" s="22" t="str">
        <f t="shared" si="3"/>
        <v/>
      </c>
      <c r="S400" s="23" t="str">
        <f t="shared" si="4"/>
        <v/>
      </c>
      <c r="T400" s="24" t="str">
        <f t="shared" si="5"/>
        <v/>
      </c>
      <c r="X400" s="13"/>
      <c r="AA400" s="22" t="str">
        <f t="shared" si="6"/>
        <v/>
      </c>
      <c r="AB400" s="22" t="str">
        <f t="shared" si="7"/>
        <v/>
      </c>
      <c r="AC400" s="25" t="str">
        <f t="shared" si="8"/>
        <v/>
      </c>
    </row>
    <row r="401">
      <c r="A401" s="9"/>
      <c r="C401" s="13"/>
      <c r="J401" s="15"/>
      <c r="K401" s="9"/>
      <c r="M401" s="15"/>
      <c r="N401" s="17"/>
      <c r="O401" s="20" t="str">
        <f t="shared" si="0"/>
        <v/>
      </c>
      <c r="P401" s="21" t="str">
        <f t="shared" si="1"/>
        <v/>
      </c>
      <c r="Q401" s="22" t="str">
        <f t="shared" si="2"/>
        <v/>
      </c>
      <c r="R401" s="22" t="str">
        <f t="shared" si="3"/>
        <v/>
      </c>
      <c r="S401" s="23" t="str">
        <f t="shared" si="4"/>
        <v/>
      </c>
      <c r="T401" s="24" t="str">
        <f t="shared" si="5"/>
        <v/>
      </c>
      <c r="X401" s="13"/>
      <c r="AA401" s="22" t="str">
        <f t="shared" si="6"/>
        <v/>
      </c>
      <c r="AB401" s="22" t="str">
        <f t="shared" si="7"/>
        <v/>
      </c>
      <c r="AC401" s="25" t="str">
        <f t="shared" si="8"/>
        <v/>
      </c>
    </row>
    <row r="402">
      <c r="A402" s="9"/>
      <c r="C402" s="13"/>
      <c r="J402" s="15"/>
      <c r="K402" s="9"/>
      <c r="M402" s="15"/>
      <c r="N402" s="17"/>
      <c r="O402" s="20" t="str">
        <f t="shared" si="0"/>
        <v/>
      </c>
      <c r="P402" s="21" t="str">
        <f t="shared" si="1"/>
        <v/>
      </c>
      <c r="Q402" s="22" t="str">
        <f t="shared" si="2"/>
        <v/>
      </c>
      <c r="R402" s="22" t="str">
        <f t="shared" si="3"/>
        <v/>
      </c>
      <c r="S402" s="23" t="str">
        <f t="shared" si="4"/>
        <v/>
      </c>
      <c r="T402" s="24" t="str">
        <f t="shared" si="5"/>
        <v/>
      </c>
      <c r="X402" s="13"/>
      <c r="AA402" s="22" t="str">
        <f t="shared" si="6"/>
        <v/>
      </c>
      <c r="AB402" s="22" t="str">
        <f t="shared" si="7"/>
        <v/>
      </c>
      <c r="AC402" s="25" t="str">
        <f t="shared" si="8"/>
        <v/>
      </c>
    </row>
    <row r="403">
      <c r="A403" s="9"/>
      <c r="C403" s="13"/>
      <c r="J403" s="15"/>
      <c r="K403" s="9"/>
      <c r="M403" s="15"/>
      <c r="N403" s="17"/>
      <c r="O403" s="20" t="str">
        <f t="shared" si="0"/>
        <v/>
      </c>
      <c r="P403" s="21" t="str">
        <f t="shared" si="1"/>
        <v/>
      </c>
      <c r="Q403" s="22" t="str">
        <f t="shared" si="2"/>
        <v/>
      </c>
      <c r="R403" s="22" t="str">
        <f t="shared" si="3"/>
        <v/>
      </c>
      <c r="S403" s="23" t="str">
        <f t="shared" si="4"/>
        <v/>
      </c>
      <c r="T403" s="24" t="str">
        <f t="shared" si="5"/>
        <v/>
      </c>
      <c r="X403" s="13"/>
      <c r="AA403" s="22" t="str">
        <f t="shared" si="6"/>
        <v/>
      </c>
      <c r="AB403" s="22" t="str">
        <f t="shared" si="7"/>
        <v/>
      </c>
      <c r="AC403" s="25" t="str">
        <f t="shared" si="8"/>
        <v/>
      </c>
    </row>
    <row r="404">
      <c r="A404" s="9"/>
      <c r="C404" s="13"/>
      <c r="J404" s="15"/>
      <c r="K404" s="9"/>
      <c r="M404" s="15"/>
      <c r="N404" s="17"/>
      <c r="O404" s="20" t="str">
        <f t="shared" si="0"/>
        <v/>
      </c>
      <c r="P404" s="21" t="str">
        <f t="shared" si="1"/>
        <v/>
      </c>
      <c r="Q404" s="22" t="str">
        <f t="shared" si="2"/>
        <v/>
      </c>
      <c r="R404" s="22" t="str">
        <f t="shared" si="3"/>
        <v/>
      </c>
      <c r="S404" s="23" t="str">
        <f t="shared" si="4"/>
        <v/>
      </c>
      <c r="T404" s="24" t="str">
        <f t="shared" si="5"/>
        <v/>
      </c>
      <c r="X404" s="13"/>
      <c r="AA404" s="22" t="str">
        <f t="shared" si="6"/>
        <v/>
      </c>
      <c r="AB404" s="22" t="str">
        <f t="shared" si="7"/>
        <v/>
      </c>
      <c r="AC404" s="25" t="str">
        <f t="shared" si="8"/>
        <v/>
      </c>
    </row>
    <row r="405">
      <c r="A405" s="9"/>
      <c r="C405" s="13"/>
      <c r="J405" s="15"/>
      <c r="K405" s="9"/>
      <c r="M405" s="15"/>
      <c r="N405" s="17"/>
      <c r="O405" s="20" t="str">
        <f t="shared" si="0"/>
        <v/>
      </c>
      <c r="P405" s="21" t="str">
        <f t="shared" si="1"/>
        <v/>
      </c>
      <c r="Q405" s="22" t="str">
        <f t="shared" si="2"/>
        <v/>
      </c>
      <c r="R405" s="22" t="str">
        <f t="shared" si="3"/>
        <v/>
      </c>
      <c r="S405" s="23" t="str">
        <f t="shared" si="4"/>
        <v/>
      </c>
      <c r="T405" s="24" t="str">
        <f t="shared" si="5"/>
        <v/>
      </c>
      <c r="X405" s="13"/>
      <c r="AA405" s="22" t="str">
        <f t="shared" si="6"/>
        <v/>
      </c>
      <c r="AB405" s="22" t="str">
        <f t="shared" si="7"/>
        <v/>
      </c>
      <c r="AC405" s="25" t="str">
        <f t="shared" si="8"/>
        <v/>
      </c>
    </row>
    <row r="406">
      <c r="A406" s="9"/>
      <c r="C406" s="13"/>
      <c r="J406" s="15"/>
      <c r="K406" s="9"/>
      <c r="M406" s="15"/>
      <c r="N406" s="17"/>
      <c r="O406" s="20" t="str">
        <f t="shared" si="0"/>
        <v/>
      </c>
      <c r="P406" s="21" t="str">
        <f t="shared" si="1"/>
        <v/>
      </c>
      <c r="Q406" s="22" t="str">
        <f t="shared" si="2"/>
        <v/>
      </c>
      <c r="R406" s="22" t="str">
        <f t="shared" si="3"/>
        <v/>
      </c>
      <c r="S406" s="23" t="str">
        <f t="shared" si="4"/>
        <v/>
      </c>
      <c r="T406" s="24" t="str">
        <f t="shared" si="5"/>
        <v/>
      </c>
      <c r="X406" s="13"/>
      <c r="AA406" s="22" t="str">
        <f t="shared" si="6"/>
        <v/>
      </c>
      <c r="AB406" s="22" t="str">
        <f t="shared" si="7"/>
        <v/>
      </c>
      <c r="AC406" s="25" t="str">
        <f t="shared" si="8"/>
        <v/>
      </c>
    </row>
    <row r="407">
      <c r="A407" s="9"/>
      <c r="C407" s="13"/>
      <c r="J407" s="15"/>
      <c r="K407" s="9"/>
      <c r="M407" s="15"/>
      <c r="N407" s="17"/>
      <c r="O407" s="20" t="str">
        <f t="shared" si="0"/>
        <v/>
      </c>
      <c r="P407" s="21" t="str">
        <f t="shared" si="1"/>
        <v/>
      </c>
      <c r="Q407" s="22" t="str">
        <f t="shared" si="2"/>
        <v/>
      </c>
      <c r="R407" s="22" t="str">
        <f t="shared" si="3"/>
        <v/>
      </c>
      <c r="S407" s="23" t="str">
        <f t="shared" si="4"/>
        <v/>
      </c>
      <c r="T407" s="24" t="str">
        <f t="shared" si="5"/>
        <v/>
      </c>
      <c r="X407" s="13"/>
      <c r="AA407" s="22" t="str">
        <f t="shared" si="6"/>
        <v/>
      </c>
      <c r="AB407" s="22" t="str">
        <f t="shared" si="7"/>
        <v/>
      </c>
      <c r="AC407" s="25" t="str">
        <f t="shared" si="8"/>
        <v/>
      </c>
    </row>
    <row r="408">
      <c r="A408" s="9"/>
      <c r="C408" s="13"/>
      <c r="J408" s="15"/>
      <c r="K408" s="9"/>
      <c r="M408" s="15"/>
      <c r="N408" s="17"/>
      <c r="O408" s="20" t="str">
        <f t="shared" si="0"/>
        <v/>
      </c>
      <c r="P408" s="21" t="str">
        <f t="shared" si="1"/>
        <v/>
      </c>
      <c r="Q408" s="22" t="str">
        <f t="shared" si="2"/>
        <v/>
      </c>
      <c r="R408" s="22" t="str">
        <f t="shared" si="3"/>
        <v/>
      </c>
      <c r="S408" s="23" t="str">
        <f t="shared" si="4"/>
        <v/>
      </c>
      <c r="T408" s="24" t="str">
        <f t="shared" si="5"/>
        <v/>
      </c>
      <c r="X408" s="13"/>
      <c r="AA408" s="22" t="str">
        <f t="shared" si="6"/>
        <v/>
      </c>
      <c r="AB408" s="22" t="str">
        <f t="shared" si="7"/>
        <v/>
      </c>
      <c r="AC408" s="25" t="str">
        <f t="shared" si="8"/>
        <v/>
      </c>
    </row>
    <row r="409">
      <c r="A409" s="9"/>
      <c r="C409" s="13"/>
      <c r="J409" s="15"/>
      <c r="K409" s="9"/>
      <c r="M409" s="15"/>
      <c r="N409" s="17"/>
      <c r="O409" s="20" t="str">
        <f t="shared" si="0"/>
        <v/>
      </c>
      <c r="P409" s="21" t="str">
        <f t="shared" si="1"/>
        <v/>
      </c>
      <c r="Q409" s="22" t="str">
        <f t="shared" si="2"/>
        <v/>
      </c>
      <c r="R409" s="22" t="str">
        <f t="shared" si="3"/>
        <v/>
      </c>
      <c r="S409" s="23" t="str">
        <f t="shared" si="4"/>
        <v/>
      </c>
      <c r="T409" s="24" t="str">
        <f t="shared" si="5"/>
        <v/>
      </c>
      <c r="X409" s="13"/>
      <c r="AA409" s="22" t="str">
        <f t="shared" si="6"/>
        <v/>
      </c>
      <c r="AB409" s="22" t="str">
        <f t="shared" si="7"/>
        <v/>
      </c>
      <c r="AC409" s="25" t="str">
        <f t="shared" si="8"/>
        <v/>
      </c>
    </row>
    <row r="410">
      <c r="A410" s="9"/>
      <c r="C410" s="13"/>
      <c r="J410" s="15"/>
      <c r="K410" s="9"/>
      <c r="M410" s="15"/>
      <c r="N410" s="17"/>
      <c r="O410" s="20" t="str">
        <f t="shared" si="0"/>
        <v/>
      </c>
      <c r="P410" s="21" t="str">
        <f t="shared" si="1"/>
        <v/>
      </c>
      <c r="Q410" s="22" t="str">
        <f t="shared" si="2"/>
        <v/>
      </c>
      <c r="R410" s="22" t="str">
        <f t="shared" si="3"/>
        <v/>
      </c>
      <c r="S410" s="23" t="str">
        <f t="shared" si="4"/>
        <v/>
      </c>
      <c r="T410" s="24" t="str">
        <f t="shared" si="5"/>
        <v/>
      </c>
      <c r="X410" s="13"/>
      <c r="AA410" s="22" t="str">
        <f t="shared" si="6"/>
        <v/>
      </c>
      <c r="AB410" s="22" t="str">
        <f t="shared" si="7"/>
        <v/>
      </c>
      <c r="AC410" s="25" t="str">
        <f t="shared" si="8"/>
        <v/>
      </c>
    </row>
    <row r="411">
      <c r="A411" s="9"/>
      <c r="C411" s="13"/>
      <c r="J411" s="15"/>
      <c r="K411" s="9"/>
      <c r="M411" s="15"/>
      <c r="N411" s="17"/>
      <c r="O411" s="20" t="str">
        <f t="shared" si="0"/>
        <v/>
      </c>
      <c r="P411" s="21" t="str">
        <f t="shared" si="1"/>
        <v/>
      </c>
      <c r="Q411" s="22" t="str">
        <f t="shared" si="2"/>
        <v/>
      </c>
      <c r="R411" s="22" t="str">
        <f t="shared" si="3"/>
        <v/>
      </c>
      <c r="S411" s="23" t="str">
        <f t="shared" si="4"/>
        <v/>
      </c>
      <c r="T411" s="24" t="str">
        <f t="shared" si="5"/>
        <v/>
      </c>
      <c r="X411" s="13"/>
      <c r="AA411" s="22" t="str">
        <f t="shared" si="6"/>
        <v/>
      </c>
      <c r="AB411" s="22" t="str">
        <f t="shared" si="7"/>
        <v/>
      </c>
      <c r="AC411" s="25" t="str">
        <f t="shared" si="8"/>
        <v/>
      </c>
    </row>
    <row r="412">
      <c r="A412" s="9"/>
      <c r="C412" s="13"/>
      <c r="J412" s="15"/>
      <c r="K412" s="9"/>
      <c r="M412" s="15"/>
      <c r="N412" s="17"/>
      <c r="O412" s="20" t="str">
        <f t="shared" si="0"/>
        <v/>
      </c>
      <c r="P412" s="21" t="str">
        <f t="shared" si="1"/>
        <v/>
      </c>
      <c r="Q412" s="22" t="str">
        <f t="shared" si="2"/>
        <v/>
      </c>
      <c r="R412" s="22" t="str">
        <f t="shared" si="3"/>
        <v/>
      </c>
      <c r="S412" s="23" t="str">
        <f t="shared" si="4"/>
        <v/>
      </c>
      <c r="T412" s="24" t="str">
        <f t="shared" si="5"/>
        <v/>
      </c>
      <c r="X412" s="13"/>
      <c r="AA412" s="22" t="str">
        <f t="shared" si="6"/>
        <v/>
      </c>
      <c r="AB412" s="22" t="str">
        <f t="shared" si="7"/>
        <v/>
      </c>
      <c r="AC412" s="25" t="str">
        <f t="shared" si="8"/>
        <v/>
      </c>
    </row>
    <row r="413">
      <c r="A413" s="9"/>
      <c r="C413" s="13"/>
      <c r="J413" s="15"/>
      <c r="K413" s="9"/>
      <c r="M413" s="15"/>
      <c r="N413" s="17"/>
      <c r="O413" s="20" t="str">
        <f t="shared" si="0"/>
        <v/>
      </c>
      <c r="P413" s="21" t="str">
        <f t="shared" si="1"/>
        <v/>
      </c>
      <c r="Q413" s="22" t="str">
        <f t="shared" si="2"/>
        <v/>
      </c>
      <c r="R413" s="22" t="str">
        <f t="shared" si="3"/>
        <v/>
      </c>
      <c r="S413" s="23" t="str">
        <f t="shared" si="4"/>
        <v/>
      </c>
      <c r="T413" s="24" t="str">
        <f t="shared" si="5"/>
        <v/>
      </c>
      <c r="X413" s="13"/>
      <c r="AA413" s="22" t="str">
        <f t="shared" si="6"/>
        <v/>
      </c>
      <c r="AB413" s="22" t="str">
        <f t="shared" si="7"/>
        <v/>
      </c>
      <c r="AC413" s="25" t="str">
        <f t="shared" si="8"/>
        <v/>
      </c>
    </row>
    <row r="414">
      <c r="A414" s="9"/>
      <c r="C414" s="13"/>
      <c r="J414" s="15"/>
      <c r="K414" s="9"/>
      <c r="M414" s="15"/>
      <c r="N414" s="17"/>
      <c r="O414" s="20" t="str">
        <f t="shared" si="0"/>
        <v/>
      </c>
      <c r="P414" s="21" t="str">
        <f t="shared" si="1"/>
        <v/>
      </c>
      <c r="Q414" s="22" t="str">
        <f t="shared" si="2"/>
        <v/>
      </c>
      <c r="R414" s="22" t="str">
        <f t="shared" si="3"/>
        <v/>
      </c>
      <c r="S414" s="23" t="str">
        <f t="shared" si="4"/>
        <v/>
      </c>
      <c r="T414" s="24" t="str">
        <f t="shared" si="5"/>
        <v/>
      </c>
      <c r="X414" s="13"/>
      <c r="AA414" s="22" t="str">
        <f t="shared" si="6"/>
        <v/>
      </c>
      <c r="AB414" s="22" t="str">
        <f t="shared" si="7"/>
        <v/>
      </c>
      <c r="AC414" s="25" t="str">
        <f t="shared" si="8"/>
        <v/>
      </c>
    </row>
    <row r="415">
      <c r="A415" s="9"/>
      <c r="C415" s="13"/>
      <c r="J415" s="15"/>
      <c r="K415" s="9"/>
      <c r="M415" s="15"/>
      <c r="N415" s="17"/>
      <c r="O415" s="20" t="str">
        <f t="shared" si="0"/>
        <v/>
      </c>
      <c r="P415" s="21" t="str">
        <f t="shared" si="1"/>
        <v/>
      </c>
      <c r="Q415" s="22" t="str">
        <f t="shared" si="2"/>
        <v/>
      </c>
      <c r="R415" s="22" t="str">
        <f t="shared" si="3"/>
        <v/>
      </c>
      <c r="S415" s="23" t="str">
        <f t="shared" si="4"/>
        <v/>
      </c>
      <c r="T415" s="24" t="str">
        <f t="shared" si="5"/>
        <v/>
      </c>
      <c r="X415" s="13"/>
      <c r="AA415" s="22" t="str">
        <f t="shared" si="6"/>
        <v/>
      </c>
      <c r="AB415" s="22" t="str">
        <f t="shared" si="7"/>
        <v/>
      </c>
      <c r="AC415" s="25" t="str">
        <f t="shared" si="8"/>
        <v/>
      </c>
    </row>
    <row r="416">
      <c r="A416" s="9"/>
      <c r="C416" s="13"/>
      <c r="J416" s="15"/>
      <c r="K416" s="9"/>
      <c r="M416" s="15"/>
      <c r="N416" s="17"/>
      <c r="O416" s="20" t="str">
        <f t="shared" si="0"/>
        <v/>
      </c>
      <c r="P416" s="21" t="str">
        <f t="shared" si="1"/>
        <v/>
      </c>
      <c r="Q416" s="22" t="str">
        <f t="shared" si="2"/>
        <v/>
      </c>
      <c r="R416" s="22" t="str">
        <f t="shared" si="3"/>
        <v/>
      </c>
      <c r="S416" s="23" t="str">
        <f t="shared" si="4"/>
        <v/>
      </c>
      <c r="T416" s="24" t="str">
        <f t="shared" si="5"/>
        <v/>
      </c>
      <c r="X416" s="13"/>
      <c r="AA416" s="22" t="str">
        <f t="shared" si="6"/>
        <v/>
      </c>
      <c r="AB416" s="22" t="str">
        <f t="shared" si="7"/>
        <v/>
      </c>
      <c r="AC416" s="25" t="str">
        <f t="shared" si="8"/>
        <v/>
      </c>
    </row>
    <row r="417">
      <c r="A417" s="9"/>
      <c r="C417" s="13"/>
      <c r="J417" s="15"/>
      <c r="K417" s="9"/>
      <c r="M417" s="15"/>
      <c r="N417" s="17"/>
      <c r="O417" s="20" t="str">
        <f t="shared" si="0"/>
        <v/>
      </c>
      <c r="P417" s="21" t="str">
        <f t="shared" si="1"/>
        <v/>
      </c>
      <c r="Q417" s="22" t="str">
        <f t="shared" si="2"/>
        <v/>
      </c>
      <c r="R417" s="22" t="str">
        <f t="shared" si="3"/>
        <v/>
      </c>
      <c r="S417" s="23" t="str">
        <f t="shared" si="4"/>
        <v/>
      </c>
      <c r="T417" s="24" t="str">
        <f t="shared" si="5"/>
        <v/>
      </c>
      <c r="X417" s="13"/>
      <c r="AA417" s="22" t="str">
        <f t="shared" si="6"/>
        <v/>
      </c>
      <c r="AB417" s="22" t="str">
        <f t="shared" si="7"/>
        <v/>
      </c>
      <c r="AC417" s="25" t="str">
        <f t="shared" si="8"/>
        <v/>
      </c>
    </row>
    <row r="418">
      <c r="A418" s="9"/>
      <c r="C418" s="13"/>
      <c r="J418" s="15"/>
      <c r="K418" s="9"/>
      <c r="M418" s="15"/>
      <c r="N418" s="17"/>
      <c r="O418" s="20" t="str">
        <f t="shared" si="0"/>
        <v/>
      </c>
      <c r="P418" s="21" t="str">
        <f t="shared" si="1"/>
        <v/>
      </c>
      <c r="Q418" s="22" t="str">
        <f t="shared" si="2"/>
        <v/>
      </c>
      <c r="R418" s="22" t="str">
        <f t="shared" si="3"/>
        <v/>
      </c>
      <c r="S418" s="23" t="str">
        <f t="shared" si="4"/>
        <v/>
      </c>
      <c r="T418" s="24" t="str">
        <f t="shared" si="5"/>
        <v/>
      </c>
      <c r="X418" s="13"/>
      <c r="AA418" s="22" t="str">
        <f t="shared" si="6"/>
        <v/>
      </c>
      <c r="AB418" s="22" t="str">
        <f t="shared" si="7"/>
        <v/>
      </c>
      <c r="AC418" s="25" t="str">
        <f t="shared" si="8"/>
        <v/>
      </c>
    </row>
    <row r="419">
      <c r="A419" s="9"/>
      <c r="C419" s="13"/>
      <c r="J419" s="15"/>
      <c r="K419" s="9"/>
      <c r="M419" s="15"/>
      <c r="N419" s="17"/>
      <c r="O419" s="20" t="str">
        <f t="shared" si="0"/>
        <v/>
      </c>
      <c r="P419" s="21" t="str">
        <f t="shared" si="1"/>
        <v/>
      </c>
      <c r="Q419" s="22" t="str">
        <f t="shared" si="2"/>
        <v/>
      </c>
      <c r="R419" s="22" t="str">
        <f t="shared" si="3"/>
        <v/>
      </c>
      <c r="S419" s="23" t="str">
        <f t="shared" si="4"/>
        <v/>
      </c>
      <c r="T419" s="24" t="str">
        <f t="shared" si="5"/>
        <v/>
      </c>
      <c r="X419" s="13"/>
      <c r="AA419" s="22" t="str">
        <f t="shared" si="6"/>
        <v/>
      </c>
      <c r="AB419" s="22" t="str">
        <f t="shared" si="7"/>
        <v/>
      </c>
      <c r="AC419" s="25" t="str">
        <f t="shared" si="8"/>
        <v/>
      </c>
    </row>
    <row r="420">
      <c r="A420" s="9"/>
      <c r="C420" s="13"/>
      <c r="J420" s="15"/>
      <c r="K420" s="9"/>
      <c r="M420" s="15"/>
      <c r="N420" s="17"/>
      <c r="O420" s="20" t="str">
        <f t="shared" si="0"/>
        <v/>
      </c>
      <c r="P420" s="21" t="str">
        <f t="shared" si="1"/>
        <v/>
      </c>
      <c r="Q420" s="22" t="str">
        <f t="shared" si="2"/>
        <v/>
      </c>
      <c r="R420" s="22" t="str">
        <f t="shared" si="3"/>
        <v/>
      </c>
      <c r="S420" s="23" t="str">
        <f t="shared" si="4"/>
        <v/>
      </c>
      <c r="T420" s="24" t="str">
        <f t="shared" si="5"/>
        <v/>
      </c>
      <c r="X420" s="13"/>
      <c r="AA420" s="22" t="str">
        <f t="shared" si="6"/>
        <v/>
      </c>
      <c r="AB420" s="22" t="str">
        <f t="shared" si="7"/>
        <v/>
      </c>
      <c r="AC420" s="25" t="str">
        <f t="shared" si="8"/>
        <v/>
      </c>
    </row>
    <row r="421">
      <c r="A421" s="9"/>
      <c r="C421" s="13"/>
      <c r="J421" s="15"/>
      <c r="K421" s="9"/>
      <c r="M421" s="15"/>
      <c r="N421" s="17"/>
      <c r="O421" s="20" t="str">
        <f t="shared" si="0"/>
        <v/>
      </c>
      <c r="P421" s="21" t="str">
        <f t="shared" si="1"/>
        <v/>
      </c>
      <c r="Q421" s="22" t="str">
        <f t="shared" si="2"/>
        <v/>
      </c>
      <c r="R421" s="22" t="str">
        <f t="shared" si="3"/>
        <v/>
      </c>
      <c r="S421" s="23" t="str">
        <f t="shared" si="4"/>
        <v/>
      </c>
      <c r="T421" s="24" t="str">
        <f t="shared" si="5"/>
        <v/>
      </c>
      <c r="X421" s="13"/>
      <c r="AA421" s="22" t="str">
        <f t="shared" si="6"/>
        <v/>
      </c>
      <c r="AB421" s="22" t="str">
        <f t="shared" si="7"/>
        <v/>
      </c>
      <c r="AC421" s="25" t="str">
        <f t="shared" si="8"/>
        <v/>
      </c>
    </row>
    <row r="422">
      <c r="A422" s="9"/>
      <c r="C422" s="13"/>
      <c r="J422" s="15"/>
      <c r="K422" s="9"/>
      <c r="M422" s="15"/>
      <c r="N422" s="17"/>
      <c r="O422" s="20" t="str">
        <f t="shared" si="0"/>
        <v/>
      </c>
      <c r="P422" s="21" t="str">
        <f t="shared" si="1"/>
        <v/>
      </c>
      <c r="Q422" s="22" t="str">
        <f t="shared" si="2"/>
        <v/>
      </c>
      <c r="R422" s="22" t="str">
        <f t="shared" si="3"/>
        <v/>
      </c>
      <c r="S422" s="23" t="str">
        <f t="shared" si="4"/>
        <v/>
      </c>
      <c r="T422" s="24" t="str">
        <f t="shared" si="5"/>
        <v/>
      </c>
      <c r="X422" s="13"/>
      <c r="AA422" s="22" t="str">
        <f t="shared" si="6"/>
        <v/>
      </c>
      <c r="AB422" s="22" t="str">
        <f t="shared" si="7"/>
        <v/>
      </c>
      <c r="AC422" s="25" t="str">
        <f t="shared" si="8"/>
        <v/>
      </c>
    </row>
    <row r="423">
      <c r="A423" s="9"/>
      <c r="C423" s="13"/>
      <c r="J423" s="15"/>
      <c r="K423" s="9"/>
      <c r="M423" s="15"/>
      <c r="N423" s="17"/>
      <c r="O423" s="20" t="str">
        <f t="shared" si="0"/>
        <v/>
      </c>
      <c r="P423" s="21" t="str">
        <f t="shared" si="1"/>
        <v/>
      </c>
      <c r="Q423" s="22" t="str">
        <f t="shared" si="2"/>
        <v/>
      </c>
      <c r="R423" s="22" t="str">
        <f t="shared" si="3"/>
        <v/>
      </c>
      <c r="S423" s="23" t="str">
        <f t="shared" si="4"/>
        <v/>
      </c>
      <c r="T423" s="24" t="str">
        <f t="shared" si="5"/>
        <v/>
      </c>
      <c r="X423" s="13"/>
      <c r="AA423" s="22" t="str">
        <f t="shared" si="6"/>
        <v/>
      </c>
      <c r="AB423" s="22" t="str">
        <f t="shared" si="7"/>
        <v/>
      </c>
      <c r="AC423" s="25" t="str">
        <f t="shared" si="8"/>
        <v/>
      </c>
    </row>
    <row r="424">
      <c r="A424" s="9"/>
      <c r="C424" s="13"/>
      <c r="J424" s="15"/>
      <c r="K424" s="9"/>
      <c r="M424" s="15"/>
      <c r="N424" s="17"/>
      <c r="O424" s="20" t="str">
        <f t="shared" si="0"/>
        <v/>
      </c>
      <c r="P424" s="21" t="str">
        <f t="shared" si="1"/>
        <v/>
      </c>
      <c r="Q424" s="22" t="str">
        <f t="shared" si="2"/>
        <v/>
      </c>
      <c r="R424" s="22" t="str">
        <f t="shared" si="3"/>
        <v/>
      </c>
      <c r="S424" s="23" t="str">
        <f t="shared" si="4"/>
        <v/>
      </c>
      <c r="T424" s="24" t="str">
        <f t="shared" si="5"/>
        <v/>
      </c>
      <c r="X424" s="13"/>
      <c r="AA424" s="22" t="str">
        <f t="shared" si="6"/>
        <v/>
      </c>
      <c r="AB424" s="22" t="str">
        <f t="shared" si="7"/>
        <v/>
      </c>
      <c r="AC424" s="25" t="str">
        <f t="shared" si="8"/>
        <v/>
      </c>
    </row>
    <row r="425">
      <c r="A425" s="9"/>
      <c r="C425" s="13"/>
      <c r="J425" s="15"/>
      <c r="K425" s="9"/>
      <c r="M425" s="15"/>
      <c r="N425" s="17"/>
      <c r="O425" s="20" t="str">
        <f t="shared" si="0"/>
        <v/>
      </c>
      <c r="P425" s="21" t="str">
        <f t="shared" si="1"/>
        <v/>
      </c>
      <c r="Q425" s="22" t="str">
        <f t="shared" si="2"/>
        <v/>
      </c>
      <c r="R425" s="22" t="str">
        <f t="shared" si="3"/>
        <v/>
      </c>
      <c r="S425" s="23" t="str">
        <f t="shared" si="4"/>
        <v/>
      </c>
      <c r="T425" s="24" t="str">
        <f t="shared" si="5"/>
        <v/>
      </c>
      <c r="X425" s="13"/>
      <c r="AA425" s="22" t="str">
        <f t="shared" si="6"/>
        <v/>
      </c>
      <c r="AB425" s="22" t="str">
        <f t="shared" si="7"/>
        <v/>
      </c>
      <c r="AC425" s="25" t="str">
        <f t="shared" si="8"/>
        <v/>
      </c>
    </row>
    <row r="426">
      <c r="A426" s="9"/>
      <c r="C426" s="13"/>
      <c r="J426" s="15"/>
      <c r="K426" s="9"/>
      <c r="M426" s="15"/>
      <c r="N426" s="17"/>
      <c r="O426" s="20" t="str">
        <f t="shared" si="0"/>
        <v/>
      </c>
      <c r="P426" s="21" t="str">
        <f t="shared" si="1"/>
        <v/>
      </c>
      <c r="Q426" s="22" t="str">
        <f t="shared" si="2"/>
        <v/>
      </c>
      <c r="R426" s="22" t="str">
        <f t="shared" si="3"/>
        <v/>
      </c>
      <c r="S426" s="23" t="str">
        <f t="shared" si="4"/>
        <v/>
      </c>
      <c r="T426" s="24" t="str">
        <f t="shared" si="5"/>
        <v/>
      </c>
      <c r="X426" s="13"/>
      <c r="AA426" s="22" t="str">
        <f t="shared" si="6"/>
        <v/>
      </c>
      <c r="AB426" s="22" t="str">
        <f t="shared" si="7"/>
        <v/>
      </c>
      <c r="AC426" s="25" t="str">
        <f t="shared" si="8"/>
        <v/>
      </c>
    </row>
    <row r="427">
      <c r="A427" s="9"/>
      <c r="C427" s="13"/>
      <c r="J427" s="15"/>
      <c r="K427" s="9"/>
      <c r="M427" s="15"/>
      <c r="N427" s="17"/>
      <c r="O427" s="20" t="str">
        <f t="shared" si="0"/>
        <v/>
      </c>
      <c r="P427" s="21" t="str">
        <f t="shared" si="1"/>
        <v/>
      </c>
      <c r="Q427" s="22" t="str">
        <f t="shared" si="2"/>
        <v/>
      </c>
      <c r="R427" s="22" t="str">
        <f t="shared" si="3"/>
        <v/>
      </c>
      <c r="S427" s="23" t="str">
        <f t="shared" si="4"/>
        <v/>
      </c>
      <c r="T427" s="24" t="str">
        <f t="shared" si="5"/>
        <v/>
      </c>
      <c r="X427" s="13"/>
      <c r="AA427" s="22" t="str">
        <f t="shared" si="6"/>
        <v/>
      </c>
      <c r="AB427" s="22" t="str">
        <f t="shared" si="7"/>
        <v/>
      </c>
      <c r="AC427" s="25" t="str">
        <f t="shared" si="8"/>
        <v/>
      </c>
    </row>
    <row r="428">
      <c r="A428" s="9"/>
      <c r="C428" s="13"/>
      <c r="J428" s="15"/>
      <c r="K428" s="9"/>
      <c r="M428" s="15"/>
      <c r="N428" s="17"/>
      <c r="O428" s="20" t="str">
        <f t="shared" si="0"/>
        <v/>
      </c>
      <c r="P428" s="21" t="str">
        <f t="shared" si="1"/>
        <v/>
      </c>
      <c r="Q428" s="22" t="str">
        <f t="shared" si="2"/>
        <v/>
      </c>
      <c r="R428" s="22" t="str">
        <f t="shared" si="3"/>
        <v/>
      </c>
      <c r="S428" s="23" t="str">
        <f t="shared" si="4"/>
        <v/>
      </c>
      <c r="T428" s="24" t="str">
        <f t="shared" si="5"/>
        <v/>
      </c>
      <c r="X428" s="13"/>
      <c r="AA428" s="22" t="str">
        <f t="shared" si="6"/>
        <v/>
      </c>
      <c r="AB428" s="22" t="str">
        <f t="shared" si="7"/>
        <v/>
      </c>
      <c r="AC428" s="25" t="str">
        <f t="shared" si="8"/>
        <v/>
      </c>
    </row>
    <row r="429">
      <c r="A429" s="9"/>
      <c r="C429" s="13"/>
      <c r="J429" s="15"/>
      <c r="K429" s="9"/>
      <c r="M429" s="15"/>
      <c r="N429" s="17"/>
      <c r="O429" s="20" t="str">
        <f t="shared" si="0"/>
        <v/>
      </c>
      <c r="P429" s="21" t="str">
        <f t="shared" si="1"/>
        <v/>
      </c>
      <c r="Q429" s="22" t="str">
        <f t="shared" si="2"/>
        <v/>
      </c>
      <c r="R429" s="22" t="str">
        <f t="shared" si="3"/>
        <v/>
      </c>
      <c r="S429" s="23" t="str">
        <f t="shared" si="4"/>
        <v/>
      </c>
      <c r="T429" s="24" t="str">
        <f t="shared" si="5"/>
        <v/>
      </c>
      <c r="X429" s="13"/>
      <c r="AA429" s="22" t="str">
        <f t="shared" si="6"/>
        <v/>
      </c>
      <c r="AB429" s="22" t="str">
        <f t="shared" si="7"/>
        <v/>
      </c>
      <c r="AC429" s="25" t="str">
        <f t="shared" si="8"/>
        <v/>
      </c>
    </row>
    <row r="430">
      <c r="A430" s="9"/>
      <c r="C430" s="13"/>
      <c r="J430" s="15"/>
      <c r="K430" s="9"/>
      <c r="M430" s="15"/>
      <c r="N430" s="17"/>
      <c r="O430" s="20" t="str">
        <f t="shared" si="0"/>
        <v/>
      </c>
      <c r="P430" s="21" t="str">
        <f t="shared" si="1"/>
        <v/>
      </c>
      <c r="Q430" s="22" t="str">
        <f t="shared" si="2"/>
        <v/>
      </c>
      <c r="R430" s="22" t="str">
        <f t="shared" si="3"/>
        <v/>
      </c>
      <c r="S430" s="23" t="str">
        <f t="shared" si="4"/>
        <v/>
      </c>
      <c r="T430" s="24" t="str">
        <f t="shared" si="5"/>
        <v/>
      </c>
      <c r="X430" s="13"/>
      <c r="AA430" s="22" t="str">
        <f t="shared" si="6"/>
        <v/>
      </c>
      <c r="AB430" s="22" t="str">
        <f t="shared" si="7"/>
        <v/>
      </c>
      <c r="AC430" s="25" t="str">
        <f t="shared" si="8"/>
        <v/>
      </c>
    </row>
    <row r="431">
      <c r="A431" s="9"/>
      <c r="C431" s="13"/>
      <c r="J431" s="15"/>
      <c r="K431" s="9"/>
      <c r="M431" s="15"/>
      <c r="N431" s="17"/>
      <c r="O431" s="20" t="str">
        <f t="shared" si="0"/>
        <v/>
      </c>
      <c r="P431" s="21" t="str">
        <f t="shared" si="1"/>
        <v/>
      </c>
      <c r="Q431" s="22" t="str">
        <f t="shared" si="2"/>
        <v/>
      </c>
      <c r="R431" s="22" t="str">
        <f t="shared" si="3"/>
        <v/>
      </c>
      <c r="S431" s="23" t="str">
        <f t="shared" si="4"/>
        <v/>
      </c>
      <c r="T431" s="24" t="str">
        <f t="shared" si="5"/>
        <v/>
      </c>
      <c r="X431" s="13"/>
      <c r="AA431" s="22" t="str">
        <f t="shared" si="6"/>
        <v/>
      </c>
      <c r="AB431" s="22" t="str">
        <f t="shared" si="7"/>
        <v/>
      </c>
      <c r="AC431" s="25" t="str">
        <f t="shared" si="8"/>
        <v/>
      </c>
    </row>
    <row r="432">
      <c r="A432" s="9"/>
      <c r="C432" s="13"/>
      <c r="J432" s="15"/>
      <c r="K432" s="9"/>
      <c r="M432" s="15"/>
      <c r="N432" s="17"/>
      <c r="O432" s="20" t="str">
        <f t="shared" si="0"/>
        <v/>
      </c>
      <c r="P432" s="21" t="str">
        <f t="shared" si="1"/>
        <v/>
      </c>
      <c r="Q432" s="22" t="str">
        <f t="shared" si="2"/>
        <v/>
      </c>
      <c r="R432" s="22" t="str">
        <f t="shared" si="3"/>
        <v/>
      </c>
      <c r="S432" s="23" t="str">
        <f t="shared" si="4"/>
        <v/>
      </c>
      <c r="T432" s="24" t="str">
        <f t="shared" si="5"/>
        <v/>
      </c>
      <c r="X432" s="13"/>
      <c r="AA432" s="22" t="str">
        <f t="shared" si="6"/>
        <v/>
      </c>
      <c r="AB432" s="22" t="str">
        <f t="shared" si="7"/>
        <v/>
      </c>
      <c r="AC432" s="25" t="str">
        <f t="shared" si="8"/>
        <v/>
      </c>
    </row>
    <row r="433">
      <c r="A433" s="9"/>
      <c r="C433" s="13"/>
      <c r="J433" s="15"/>
      <c r="K433" s="9"/>
      <c r="M433" s="15"/>
      <c r="N433" s="17"/>
      <c r="O433" s="20" t="str">
        <f t="shared" si="0"/>
        <v/>
      </c>
      <c r="P433" s="21" t="str">
        <f t="shared" si="1"/>
        <v/>
      </c>
      <c r="Q433" s="22" t="str">
        <f t="shared" si="2"/>
        <v/>
      </c>
      <c r="R433" s="22" t="str">
        <f t="shared" si="3"/>
        <v/>
      </c>
      <c r="S433" s="23" t="str">
        <f t="shared" si="4"/>
        <v/>
      </c>
      <c r="T433" s="24" t="str">
        <f t="shared" si="5"/>
        <v/>
      </c>
      <c r="X433" s="13"/>
      <c r="AA433" s="22" t="str">
        <f t="shared" si="6"/>
        <v/>
      </c>
      <c r="AB433" s="22" t="str">
        <f t="shared" si="7"/>
        <v/>
      </c>
      <c r="AC433" s="25" t="str">
        <f t="shared" si="8"/>
        <v/>
      </c>
    </row>
    <row r="434">
      <c r="A434" s="9"/>
      <c r="C434" s="13"/>
      <c r="J434" s="15"/>
      <c r="K434" s="9"/>
      <c r="M434" s="15"/>
      <c r="N434" s="17"/>
      <c r="O434" s="20" t="str">
        <f t="shared" si="0"/>
        <v/>
      </c>
      <c r="P434" s="21" t="str">
        <f t="shared" si="1"/>
        <v/>
      </c>
      <c r="Q434" s="22" t="str">
        <f t="shared" si="2"/>
        <v/>
      </c>
      <c r="R434" s="22" t="str">
        <f t="shared" si="3"/>
        <v/>
      </c>
      <c r="S434" s="23" t="str">
        <f t="shared" si="4"/>
        <v/>
      </c>
      <c r="T434" s="24" t="str">
        <f t="shared" si="5"/>
        <v/>
      </c>
      <c r="X434" s="13"/>
      <c r="AA434" s="22" t="str">
        <f t="shared" si="6"/>
        <v/>
      </c>
      <c r="AB434" s="22" t="str">
        <f t="shared" si="7"/>
        <v/>
      </c>
      <c r="AC434" s="25" t="str">
        <f t="shared" si="8"/>
        <v/>
      </c>
    </row>
    <row r="435">
      <c r="A435" s="9"/>
      <c r="C435" s="13"/>
      <c r="J435" s="15"/>
      <c r="K435" s="9"/>
      <c r="M435" s="15"/>
      <c r="N435" s="17"/>
      <c r="O435" s="20" t="str">
        <f t="shared" si="0"/>
        <v/>
      </c>
      <c r="P435" s="21" t="str">
        <f t="shared" si="1"/>
        <v/>
      </c>
      <c r="Q435" s="22" t="str">
        <f t="shared" si="2"/>
        <v/>
      </c>
      <c r="R435" s="22" t="str">
        <f t="shared" si="3"/>
        <v/>
      </c>
      <c r="S435" s="23" t="str">
        <f t="shared" si="4"/>
        <v/>
      </c>
      <c r="T435" s="24" t="str">
        <f t="shared" si="5"/>
        <v/>
      </c>
      <c r="X435" s="13"/>
      <c r="AA435" s="22" t="str">
        <f t="shared" si="6"/>
        <v/>
      </c>
      <c r="AB435" s="22" t="str">
        <f t="shared" si="7"/>
        <v/>
      </c>
      <c r="AC435" s="25" t="str">
        <f t="shared" si="8"/>
        <v/>
      </c>
    </row>
    <row r="436">
      <c r="A436" s="9"/>
      <c r="C436" s="13"/>
      <c r="J436" s="15"/>
      <c r="K436" s="9"/>
      <c r="M436" s="15"/>
      <c r="N436" s="17"/>
      <c r="O436" s="20" t="str">
        <f t="shared" si="0"/>
        <v/>
      </c>
      <c r="P436" s="21" t="str">
        <f t="shared" si="1"/>
        <v/>
      </c>
      <c r="Q436" s="22" t="str">
        <f t="shared" si="2"/>
        <v/>
      </c>
      <c r="R436" s="22" t="str">
        <f t="shared" si="3"/>
        <v/>
      </c>
      <c r="S436" s="23" t="str">
        <f t="shared" si="4"/>
        <v/>
      </c>
      <c r="T436" s="24" t="str">
        <f t="shared" si="5"/>
        <v/>
      </c>
      <c r="X436" s="13"/>
      <c r="AA436" s="22" t="str">
        <f t="shared" si="6"/>
        <v/>
      </c>
      <c r="AB436" s="22" t="str">
        <f t="shared" si="7"/>
        <v/>
      </c>
      <c r="AC436" s="25" t="str">
        <f t="shared" si="8"/>
        <v/>
      </c>
    </row>
    <row r="437">
      <c r="A437" s="9"/>
      <c r="C437" s="13"/>
      <c r="J437" s="15"/>
      <c r="K437" s="9"/>
      <c r="M437" s="15"/>
      <c r="N437" s="17"/>
      <c r="O437" s="20" t="str">
        <f t="shared" si="0"/>
        <v/>
      </c>
      <c r="P437" s="21" t="str">
        <f t="shared" si="1"/>
        <v/>
      </c>
      <c r="Q437" s="22" t="str">
        <f t="shared" si="2"/>
        <v/>
      </c>
      <c r="R437" s="22" t="str">
        <f t="shared" si="3"/>
        <v/>
      </c>
      <c r="S437" s="23" t="str">
        <f t="shared" si="4"/>
        <v/>
      </c>
      <c r="T437" s="24" t="str">
        <f t="shared" si="5"/>
        <v/>
      </c>
      <c r="X437" s="13"/>
      <c r="AA437" s="22" t="str">
        <f t="shared" si="6"/>
        <v/>
      </c>
      <c r="AB437" s="22" t="str">
        <f t="shared" si="7"/>
        <v/>
      </c>
      <c r="AC437" s="25" t="str">
        <f t="shared" si="8"/>
        <v/>
      </c>
    </row>
    <row r="438">
      <c r="A438" s="9"/>
      <c r="C438" s="13"/>
      <c r="J438" s="15"/>
      <c r="K438" s="9"/>
      <c r="M438" s="15"/>
      <c r="N438" s="17"/>
      <c r="O438" s="20" t="str">
        <f t="shared" si="0"/>
        <v/>
      </c>
      <c r="P438" s="21" t="str">
        <f t="shared" si="1"/>
        <v/>
      </c>
      <c r="Q438" s="22" t="str">
        <f t="shared" si="2"/>
        <v/>
      </c>
      <c r="R438" s="22" t="str">
        <f t="shared" si="3"/>
        <v/>
      </c>
      <c r="S438" s="23" t="str">
        <f t="shared" si="4"/>
        <v/>
      </c>
      <c r="T438" s="24" t="str">
        <f t="shared" si="5"/>
        <v/>
      </c>
      <c r="X438" s="13"/>
      <c r="AA438" s="22" t="str">
        <f t="shared" si="6"/>
        <v/>
      </c>
      <c r="AB438" s="22" t="str">
        <f t="shared" si="7"/>
        <v/>
      </c>
      <c r="AC438" s="25" t="str">
        <f t="shared" si="8"/>
        <v/>
      </c>
    </row>
    <row r="439">
      <c r="A439" s="9"/>
      <c r="C439" s="13"/>
      <c r="J439" s="15"/>
      <c r="K439" s="9"/>
      <c r="M439" s="15"/>
      <c r="N439" s="17"/>
      <c r="O439" s="20" t="str">
        <f t="shared" si="0"/>
        <v/>
      </c>
      <c r="P439" s="21" t="str">
        <f t="shared" si="1"/>
        <v/>
      </c>
      <c r="Q439" s="22" t="str">
        <f t="shared" si="2"/>
        <v/>
      </c>
      <c r="R439" s="22" t="str">
        <f t="shared" si="3"/>
        <v/>
      </c>
      <c r="S439" s="23" t="str">
        <f t="shared" si="4"/>
        <v/>
      </c>
      <c r="T439" s="24" t="str">
        <f t="shared" si="5"/>
        <v/>
      </c>
      <c r="X439" s="13"/>
      <c r="AA439" s="22" t="str">
        <f t="shared" si="6"/>
        <v/>
      </c>
      <c r="AB439" s="22" t="str">
        <f t="shared" si="7"/>
        <v/>
      </c>
      <c r="AC439" s="25" t="str">
        <f t="shared" si="8"/>
        <v/>
      </c>
    </row>
    <row r="440">
      <c r="A440" s="9"/>
      <c r="C440" s="13"/>
      <c r="J440" s="15"/>
      <c r="K440" s="9"/>
      <c r="M440" s="15"/>
      <c r="N440" s="17"/>
      <c r="O440" s="20" t="str">
        <f t="shared" si="0"/>
        <v/>
      </c>
      <c r="P440" s="21" t="str">
        <f t="shared" si="1"/>
        <v/>
      </c>
      <c r="Q440" s="22" t="str">
        <f t="shared" si="2"/>
        <v/>
      </c>
      <c r="R440" s="22" t="str">
        <f t="shared" si="3"/>
        <v/>
      </c>
      <c r="S440" s="23" t="str">
        <f t="shared" si="4"/>
        <v/>
      </c>
      <c r="T440" s="24" t="str">
        <f t="shared" si="5"/>
        <v/>
      </c>
      <c r="X440" s="13"/>
      <c r="AA440" s="22" t="str">
        <f t="shared" si="6"/>
        <v/>
      </c>
      <c r="AB440" s="22" t="str">
        <f t="shared" si="7"/>
        <v/>
      </c>
      <c r="AC440" s="25" t="str">
        <f t="shared" si="8"/>
        <v/>
      </c>
    </row>
    <row r="441">
      <c r="A441" s="9"/>
      <c r="C441" s="13"/>
      <c r="J441" s="15"/>
      <c r="K441" s="9"/>
      <c r="M441" s="15"/>
      <c r="N441" s="17"/>
      <c r="O441" s="20" t="str">
        <f t="shared" si="0"/>
        <v/>
      </c>
      <c r="P441" s="21" t="str">
        <f t="shared" si="1"/>
        <v/>
      </c>
      <c r="Q441" s="22" t="str">
        <f t="shared" si="2"/>
        <v/>
      </c>
      <c r="R441" s="22" t="str">
        <f t="shared" si="3"/>
        <v/>
      </c>
      <c r="S441" s="23" t="str">
        <f t="shared" si="4"/>
        <v/>
      </c>
      <c r="T441" s="24" t="str">
        <f t="shared" si="5"/>
        <v/>
      </c>
      <c r="X441" s="13"/>
      <c r="AA441" s="22" t="str">
        <f t="shared" si="6"/>
        <v/>
      </c>
      <c r="AB441" s="22" t="str">
        <f t="shared" si="7"/>
        <v/>
      </c>
      <c r="AC441" s="25" t="str">
        <f t="shared" si="8"/>
        <v/>
      </c>
    </row>
    <row r="442">
      <c r="A442" s="9"/>
      <c r="C442" s="13"/>
      <c r="J442" s="15"/>
      <c r="K442" s="9"/>
      <c r="M442" s="15"/>
      <c r="N442" s="17"/>
      <c r="O442" s="20" t="str">
        <f t="shared" si="0"/>
        <v/>
      </c>
      <c r="P442" s="21" t="str">
        <f t="shared" si="1"/>
        <v/>
      </c>
      <c r="Q442" s="22" t="str">
        <f t="shared" si="2"/>
        <v/>
      </c>
      <c r="R442" s="22" t="str">
        <f t="shared" si="3"/>
        <v/>
      </c>
      <c r="S442" s="23" t="str">
        <f t="shared" si="4"/>
        <v/>
      </c>
      <c r="T442" s="24" t="str">
        <f t="shared" si="5"/>
        <v/>
      </c>
      <c r="X442" s="13"/>
      <c r="AA442" s="22" t="str">
        <f t="shared" si="6"/>
        <v/>
      </c>
      <c r="AB442" s="22" t="str">
        <f t="shared" si="7"/>
        <v/>
      </c>
      <c r="AC442" s="25" t="str">
        <f t="shared" si="8"/>
        <v/>
      </c>
    </row>
    <row r="443">
      <c r="A443" s="9"/>
      <c r="C443" s="13"/>
      <c r="J443" s="15"/>
      <c r="K443" s="9"/>
      <c r="M443" s="15"/>
      <c r="N443" s="17"/>
      <c r="O443" s="20" t="str">
        <f t="shared" si="0"/>
        <v/>
      </c>
      <c r="P443" s="21" t="str">
        <f t="shared" si="1"/>
        <v/>
      </c>
      <c r="Q443" s="22" t="str">
        <f t="shared" si="2"/>
        <v/>
      </c>
      <c r="R443" s="22" t="str">
        <f t="shared" si="3"/>
        <v/>
      </c>
      <c r="S443" s="23" t="str">
        <f t="shared" si="4"/>
        <v/>
      </c>
      <c r="T443" s="24" t="str">
        <f t="shared" si="5"/>
        <v/>
      </c>
      <c r="X443" s="13"/>
      <c r="AA443" s="22" t="str">
        <f t="shared" si="6"/>
        <v/>
      </c>
      <c r="AB443" s="22" t="str">
        <f t="shared" si="7"/>
        <v/>
      </c>
      <c r="AC443" s="25" t="str">
        <f t="shared" si="8"/>
        <v/>
      </c>
    </row>
    <row r="444">
      <c r="A444" s="9"/>
      <c r="C444" s="13"/>
      <c r="J444" s="15"/>
      <c r="K444" s="9"/>
      <c r="M444" s="15"/>
      <c r="N444" s="17"/>
      <c r="O444" s="20" t="str">
        <f t="shared" si="0"/>
        <v/>
      </c>
      <c r="P444" s="21" t="str">
        <f t="shared" si="1"/>
        <v/>
      </c>
      <c r="Q444" s="22" t="str">
        <f t="shared" si="2"/>
        <v/>
      </c>
      <c r="R444" s="22" t="str">
        <f t="shared" si="3"/>
        <v/>
      </c>
      <c r="S444" s="23" t="str">
        <f t="shared" si="4"/>
        <v/>
      </c>
      <c r="T444" s="24" t="str">
        <f t="shared" si="5"/>
        <v/>
      </c>
      <c r="X444" s="13"/>
      <c r="AA444" s="22" t="str">
        <f t="shared" si="6"/>
        <v/>
      </c>
      <c r="AB444" s="22" t="str">
        <f t="shared" si="7"/>
        <v/>
      </c>
      <c r="AC444" s="25" t="str">
        <f t="shared" si="8"/>
        <v/>
      </c>
    </row>
    <row r="445">
      <c r="A445" s="9"/>
      <c r="C445" s="13"/>
      <c r="J445" s="15"/>
      <c r="K445" s="9"/>
      <c r="M445" s="15"/>
      <c r="N445" s="17"/>
      <c r="O445" s="20" t="str">
        <f t="shared" si="0"/>
        <v/>
      </c>
      <c r="P445" s="21" t="str">
        <f t="shared" si="1"/>
        <v/>
      </c>
      <c r="Q445" s="22" t="str">
        <f t="shared" si="2"/>
        <v/>
      </c>
      <c r="R445" s="22" t="str">
        <f t="shared" si="3"/>
        <v/>
      </c>
      <c r="S445" s="23" t="str">
        <f t="shared" si="4"/>
        <v/>
      </c>
      <c r="T445" s="24" t="str">
        <f t="shared" si="5"/>
        <v/>
      </c>
      <c r="X445" s="13"/>
      <c r="AA445" s="22" t="str">
        <f t="shared" si="6"/>
        <v/>
      </c>
      <c r="AB445" s="22" t="str">
        <f t="shared" si="7"/>
        <v/>
      </c>
      <c r="AC445" s="25" t="str">
        <f t="shared" si="8"/>
        <v/>
      </c>
    </row>
    <row r="446">
      <c r="A446" s="9"/>
      <c r="C446" s="13"/>
      <c r="J446" s="15"/>
      <c r="K446" s="9"/>
      <c r="M446" s="15"/>
      <c r="N446" s="17"/>
      <c r="O446" s="20" t="str">
        <f t="shared" si="0"/>
        <v/>
      </c>
      <c r="P446" s="21" t="str">
        <f t="shared" si="1"/>
        <v/>
      </c>
      <c r="Q446" s="22" t="str">
        <f t="shared" si="2"/>
        <v/>
      </c>
      <c r="R446" s="22" t="str">
        <f t="shared" si="3"/>
        <v/>
      </c>
      <c r="S446" s="23" t="str">
        <f t="shared" si="4"/>
        <v/>
      </c>
      <c r="T446" s="24" t="str">
        <f t="shared" si="5"/>
        <v/>
      </c>
      <c r="X446" s="13"/>
      <c r="AA446" s="22" t="str">
        <f t="shared" si="6"/>
        <v/>
      </c>
      <c r="AB446" s="22" t="str">
        <f t="shared" si="7"/>
        <v/>
      </c>
      <c r="AC446" s="25" t="str">
        <f t="shared" si="8"/>
        <v/>
      </c>
    </row>
    <row r="447">
      <c r="A447" s="9"/>
      <c r="C447" s="13"/>
      <c r="J447" s="15"/>
      <c r="K447" s="9"/>
      <c r="M447" s="15"/>
      <c r="N447" s="17"/>
      <c r="O447" s="20" t="str">
        <f t="shared" si="0"/>
        <v/>
      </c>
      <c r="P447" s="21" t="str">
        <f t="shared" si="1"/>
        <v/>
      </c>
      <c r="Q447" s="22" t="str">
        <f t="shared" si="2"/>
        <v/>
      </c>
      <c r="R447" s="22" t="str">
        <f t="shared" si="3"/>
        <v/>
      </c>
      <c r="S447" s="23" t="str">
        <f t="shared" si="4"/>
        <v/>
      </c>
      <c r="T447" s="24" t="str">
        <f t="shared" si="5"/>
        <v/>
      </c>
      <c r="X447" s="13"/>
      <c r="AA447" s="22" t="str">
        <f t="shared" si="6"/>
        <v/>
      </c>
      <c r="AB447" s="22" t="str">
        <f t="shared" si="7"/>
        <v/>
      </c>
      <c r="AC447" s="25" t="str">
        <f t="shared" si="8"/>
        <v/>
      </c>
    </row>
    <row r="448">
      <c r="A448" s="9"/>
      <c r="C448" s="13"/>
      <c r="J448" s="15"/>
      <c r="K448" s="9"/>
      <c r="M448" s="15"/>
      <c r="N448" s="17"/>
      <c r="O448" s="20" t="str">
        <f t="shared" si="0"/>
        <v/>
      </c>
      <c r="P448" s="21" t="str">
        <f t="shared" si="1"/>
        <v/>
      </c>
      <c r="Q448" s="22" t="str">
        <f t="shared" si="2"/>
        <v/>
      </c>
      <c r="R448" s="22" t="str">
        <f t="shared" si="3"/>
        <v/>
      </c>
      <c r="S448" s="23" t="str">
        <f t="shared" si="4"/>
        <v/>
      </c>
      <c r="T448" s="24" t="str">
        <f t="shared" si="5"/>
        <v/>
      </c>
      <c r="X448" s="13"/>
      <c r="AA448" s="22" t="str">
        <f t="shared" si="6"/>
        <v/>
      </c>
      <c r="AB448" s="22" t="str">
        <f t="shared" si="7"/>
        <v/>
      </c>
      <c r="AC448" s="25" t="str">
        <f t="shared" si="8"/>
        <v/>
      </c>
    </row>
    <row r="449">
      <c r="A449" s="9"/>
      <c r="C449" s="13"/>
      <c r="J449" s="15"/>
      <c r="K449" s="9"/>
      <c r="M449" s="15"/>
      <c r="N449" s="17"/>
      <c r="O449" s="20" t="str">
        <f t="shared" si="0"/>
        <v/>
      </c>
      <c r="P449" s="21" t="str">
        <f t="shared" si="1"/>
        <v/>
      </c>
      <c r="Q449" s="22" t="str">
        <f t="shared" si="2"/>
        <v/>
      </c>
      <c r="R449" s="22" t="str">
        <f t="shared" si="3"/>
        <v/>
      </c>
      <c r="S449" s="23" t="str">
        <f t="shared" si="4"/>
        <v/>
      </c>
      <c r="T449" s="24" t="str">
        <f t="shared" si="5"/>
        <v/>
      </c>
      <c r="X449" s="13"/>
      <c r="AA449" s="22" t="str">
        <f t="shared" si="6"/>
        <v/>
      </c>
      <c r="AB449" s="22" t="str">
        <f t="shared" si="7"/>
        <v/>
      </c>
      <c r="AC449" s="25" t="str">
        <f t="shared" si="8"/>
        <v/>
      </c>
    </row>
    <row r="450">
      <c r="A450" s="9"/>
      <c r="C450" s="13"/>
      <c r="J450" s="15"/>
      <c r="K450" s="9"/>
      <c r="M450" s="15"/>
      <c r="N450" s="17"/>
      <c r="O450" s="20" t="str">
        <f t="shared" si="0"/>
        <v/>
      </c>
      <c r="P450" s="21" t="str">
        <f t="shared" si="1"/>
        <v/>
      </c>
      <c r="Q450" s="22" t="str">
        <f t="shared" si="2"/>
        <v/>
      </c>
      <c r="R450" s="22" t="str">
        <f t="shared" si="3"/>
        <v/>
      </c>
      <c r="S450" s="23" t="str">
        <f t="shared" si="4"/>
        <v/>
      </c>
      <c r="T450" s="24" t="str">
        <f t="shared" si="5"/>
        <v/>
      </c>
      <c r="X450" s="13"/>
      <c r="AA450" s="22" t="str">
        <f t="shared" si="6"/>
        <v/>
      </c>
      <c r="AB450" s="22" t="str">
        <f t="shared" si="7"/>
        <v/>
      </c>
      <c r="AC450" s="25" t="str">
        <f t="shared" si="8"/>
        <v/>
      </c>
    </row>
    <row r="451">
      <c r="A451" s="9"/>
      <c r="C451" s="13"/>
      <c r="J451" s="15"/>
      <c r="K451" s="9"/>
      <c r="M451" s="15"/>
      <c r="N451" s="17"/>
      <c r="O451" s="20" t="str">
        <f t="shared" si="0"/>
        <v/>
      </c>
      <c r="P451" s="21" t="str">
        <f t="shared" si="1"/>
        <v/>
      </c>
      <c r="Q451" s="22" t="str">
        <f t="shared" si="2"/>
        <v/>
      </c>
      <c r="R451" s="22" t="str">
        <f t="shared" si="3"/>
        <v/>
      </c>
      <c r="S451" s="23" t="str">
        <f t="shared" si="4"/>
        <v/>
      </c>
      <c r="T451" s="24" t="str">
        <f t="shared" si="5"/>
        <v/>
      </c>
      <c r="X451" s="13"/>
      <c r="AA451" s="22" t="str">
        <f t="shared" si="6"/>
        <v/>
      </c>
      <c r="AB451" s="22" t="str">
        <f t="shared" si="7"/>
        <v/>
      </c>
      <c r="AC451" s="25" t="str">
        <f t="shared" si="8"/>
        <v/>
      </c>
    </row>
    <row r="452">
      <c r="A452" s="9"/>
      <c r="C452" s="13"/>
      <c r="J452" s="15"/>
      <c r="K452" s="9"/>
      <c r="M452" s="15"/>
      <c r="N452" s="17"/>
      <c r="O452" s="20" t="str">
        <f t="shared" si="0"/>
        <v/>
      </c>
      <c r="P452" s="21" t="str">
        <f t="shared" si="1"/>
        <v/>
      </c>
      <c r="Q452" s="22" t="str">
        <f t="shared" si="2"/>
        <v/>
      </c>
      <c r="R452" s="22" t="str">
        <f t="shared" si="3"/>
        <v/>
      </c>
      <c r="S452" s="23" t="str">
        <f t="shared" si="4"/>
        <v/>
      </c>
      <c r="T452" s="24" t="str">
        <f t="shared" si="5"/>
        <v/>
      </c>
      <c r="X452" s="13"/>
      <c r="AA452" s="22" t="str">
        <f t="shared" si="6"/>
        <v/>
      </c>
      <c r="AB452" s="22" t="str">
        <f t="shared" si="7"/>
        <v/>
      </c>
      <c r="AC452" s="25" t="str">
        <f t="shared" si="8"/>
        <v/>
      </c>
    </row>
    <row r="453">
      <c r="A453" s="9"/>
      <c r="C453" s="13"/>
      <c r="J453" s="15"/>
      <c r="K453" s="9"/>
      <c r="M453" s="15"/>
      <c r="N453" s="17"/>
      <c r="O453" s="20" t="str">
        <f t="shared" si="0"/>
        <v/>
      </c>
      <c r="P453" s="21" t="str">
        <f t="shared" si="1"/>
        <v/>
      </c>
      <c r="Q453" s="22" t="str">
        <f t="shared" si="2"/>
        <v/>
      </c>
      <c r="R453" s="22" t="str">
        <f t="shared" si="3"/>
        <v/>
      </c>
      <c r="S453" s="23" t="str">
        <f t="shared" si="4"/>
        <v/>
      </c>
      <c r="T453" s="24" t="str">
        <f t="shared" si="5"/>
        <v/>
      </c>
      <c r="X453" s="13"/>
      <c r="AA453" s="22" t="str">
        <f t="shared" si="6"/>
        <v/>
      </c>
      <c r="AB453" s="22" t="str">
        <f t="shared" si="7"/>
        <v/>
      </c>
      <c r="AC453" s="25" t="str">
        <f t="shared" si="8"/>
        <v/>
      </c>
    </row>
    <row r="454">
      <c r="A454" s="9"/>
      <c r="C454" s="13"/>
      <c r="J454" s="15"/>
      <c r="K454" s="9"/>
      <c r="M454" s="15"/>
      <c r="N454" s="17"/>
      <c r="O454" s="20" t="str">
        <f t="shared" si="0"/>
        <v/>
      </c>
      <c r="P454" s="21" t="str">
        <f t="shared" si="1"/>
        <v/>
      </c>
      <c r="Q454" s="22" t="str">
        <f t="shared" si="2"/>
        <v/>
      </c>
      <c r="R454" s="22" t="str">
        <f t="shared" si="3"/>
        <v/>
      </c>
      <c r="S454" s="23" t="str">
        <f t="shared" si="4"/>
        <v/>
      </c>
      <c r="T454" s="24" t="str">
        <f t="shared" si="5"/>
        <v/>
      </c>
      <c r="X454" s="13"/>
      <c r="AA454" s="22" t="str">
        <f t="shared" si="6"/>
        <v/>
      </c>
      <c r="AB454" s="22" t="str">
        <f t="shared" si="7"/>
        <v/>
      </c>
      <c r="AC454" s="25" t="str">
        <f t="shared" si="8"/>
        <v/>
      </c>
    </row>
    <row r="455">
      <c r="A455" s="9"/>
      <c r="C455" s="13"/>
      <c r="J455" s="15"/>
      <c r="K455" s="9"/>
      <c r="M455" s="15"/>
      <c r="N455" s="17"/>
      <c r="O455" s="20" t="str">
        <f t="shared" si="0"/>
        <v/>
      </c>
      <c r="P455" s="21" t="str">
        <f t="shared" si="1"/>
        <v/>
      </c>
      <c r="Q455" s="22" t="str">
        <f t="shared" si="2"/>
        <v/>
      </c>
      <c r="R455" s="22" t="str">
        <f t="shared" si="3"/>
        <v/>
      </c>
      <c r="S455" s="23" t="str">
        <f t="shared" si="4"/>
        <v/>
      </c>
      <c r="T455" s="24" t="str">
        <f t="shared" si="5"/>
        <v/>
      </c>
      <c r="X455" s="13"/>
      <c r="AA455" s="22" t="str">
        <f t="shared" si="6"/>
        <v/>
      </c>
      <c r="AB455" s="22" t="str">
        <f t="shared" si="7"/>
        <v/>
      </c>
      <c r="AC455" s="25" t="str">
        <f t="shared" si="8"/>
        <v/>
      </c>
    </row>
    <row r="456">
      <c r="A456" s="9"/>
      <c r="C456" s="13"/>
      <c r="J456" s="15"/>
      <c r="K456" s="9"/>
      <c r="M456" s="15"/>
      <c r="N456" s="17"/>
      <c r="O456" s="20" t="str">
        <f t="shared" si="0"/>
        <v/>
      </c>
      <c r="P456" s="21" t="str">
        <f t="shared" si="1"/>
        <v/>
      </c>
      <c r="Q456" s="22" t="str">
        <f t="shared" si="2"/>
        <v/>
      </c>
      <c r="R456" s="22" t="str">
        <f t="shared" si="3"/>
        <v/>
      </c>
      <c r="S456" s="23" t="str">
        <f t="shared" si="4"/>
        <v/>
      </c>
      <c r="T456" s="24" t="str">
        <f t="shared" si="5"/>
        <v/>
      </c>
      <c r="X456" s="13"/>
      <c r="AA456" s="22" t="str">
        <f t="shared" si="6"/>
        <v/>
      </c>
      <c r="AB456" s="22" t="str">
        <f t="shared" si="7"/>
        <v/>
      </c>
      <c r="AC456" s="25" t="str">
        <f t="shared" si="8"/>
        <v/>
      </c>
    </row>
    <row r="457">
      <c r="A457" s="9"/>
      <c r="C457" s="13"/>
      <c r="J457" s="15"/>
      <c r="K457" s="9"/>
      <c r="M457" s="15"/>
      <c r="N457" s="17"/>
      <c r="O457" s="20" t="str">
        <f t="shared" si="0"/>
        <v/>
      </c>
      <c r="P457" s="21" t="str">
        <f t="shared" si="1"/>
        <v/>
      </c>
      <c r="Q457" s="22" t="str">
        <f t="shared" si="2"/>
        <v/>
      </c>
      <c r="R457" s="22" t="str">
        <f t="shared" si="3"/>
        <v/>
      </c>
      <c r="S457" s="23" t="str">
        <f t="shared" si="4"/>
        <v/>
      </c>
      <c r="T457" s="24" t="str">
        <f t="shared" si="5"/>
        <v/>
      </c>
      <c r="X457" s="13"/>
      <c r="AA457" s="22" t="str">
        <f t="shared" si="6"/>
        <v/>
      </c>
      <c r="AB457" s="22" t="str">
        <f t="shared" si="7"/>
        <v/>
      </c>
      <c r="AC457" s="25" t="str">
        <f t="shared" si="8"/>
        <v/>
      </c>
    </row>
    <row r="458">
      <c r="A458" s="9"/>
      <c r="C458" s="13"/>
      <c r="J458" s="15"/>
      <c r="K458" s="9"/>
      <c r="M458" s="15"/>
      <c r="N458" s="17"/>
      <c r="O458" s="20" t="str">
        <f t="shared" si="0"/>
        <v/>
      </c>
      <c r="P458" s="21" t="str">
        <f t="shared" si="1"/>
        <v/>
      </c>
      <c r="Q458" s="22" t="str">
        <f t="shared" si="2"/>
        <v/>
      </c>
      <c r="R458" s="22" t="str">
        <f t="shared" si="3"/>
        <v/>
      </c>
      <c r="S458" s="23" t="str">
        <f t="shared" si="4"/>
        <v/>
      </c>
      <c r="T458" s="24" t="str">
        <f t="shared" si="5"/>
        <v/>
      </c>
      <c r="X458" s="13"/>
      <c r="AA458" s="22" t="str">
        <f t="shared" si="6"/>
        <v/>
      </c>
      <c r="AB458" s="22" t="str">
        <f t="shared" si="7"/>
        <v/>
      </c>
      <c r="AC458" s="25" t="str">
        <f t="shared" si="8"/>
        <v/>
      </c>
    </row>
    <row r="459">
      <c r="A459" s="9"/>
      <c r="C459" s="13"/>
      <c r="J459" s="15"/>
      <c r="K459" s="9"/>
      <c r="M459" s="15"/>
      <c r="N459" s="17"/>
      <c r="O459" s="20" t="str">
        <f t="shared" si="0"/>
        <v/>
      </c>
      <c r="P459" s="21" t="str">
        <f t="shared" si="1"/>
        <v/>
      </c>
      <c r="Q459" s="22" t="str">
        <f t="shared" si="2"/>
        <v/>
      </c>
      <c r="R459" s="22" t="str">
        <f t="shared" si="3"/>
        <v/>
      </c>
      <c r="S459" s="23" t="str">
        <f t="shared" si="4"/>
        <v/>
      </c>
      <c r="T459" s="24" t="str">
        <f t="shared" si="5"/>
        <v/>
      </c>
      <c r="X459" s="13"/>
      <c r="AA459" s="22" t="str">
        <f t="shared" si="6"/>
        <v/>
      </c>
      <c r="AB459" s="22" t="str">
        <f t="shared" si="7"/>
        <v/>
      </c>
      <c r="AC459" s="25" t="str">
        <f t="shared" si="8"/>
        <v/>
      </c>
    </row>
    <row r="460">
      <c r="A460" s="9"/>
      <c r="C460" s="13"/>
      <c r="J460" s="15"/>
      <c r="K460" s="9"/>
      <c r="M460" s="15"/>
      <c r="N460" s="17"/>
      <c r="O460" s="20" t="str">
        <f t="shared" si="0"/>
        <v/>
      </c>
      <c r="P460" s="21" t="str">
        <f t="shared" si="1"/>
        <v/>
      </c>
      <c r="Q460" s="22" t="str">
        <f t="shared" si="2"/>
        <v/>
      </c>
      <c r="R460" s="22" t="str">
        <f t="shared" si="3"/>
        <v/>
      </c>
      <c r="S460" s="23" t="str">
        <f t="shared" si="4"/>
        <v/>
      </c>
      <c r="T460" s="24" t="str">
        <f t="shared" si="5"/>
        <v/>
      </c>
      <c r="X460" s="13"/>
      <c r="AA460" s="22" t="str">
        <f t="shared" si="6"/>
        <v/>
      </c>
      <c r="AB460" s="22" t="str">
        <f t="shared" si="7"/>
        <v/>
      </c>
      <c r="AC460" s="25" t="str">
        <f t="shared" si="8"/>
        <v/>
      </c>
    </row>
    <row r="461">
      <c r="A461" s="9"/>
      <c r="C461" s="13"/>
      <c r="J461" s="15"/>
      <c r="K461" s="9"/>
      <c r="M461" s="15"/>
      <c r="N461" s="17"/>
      <c r="O461" s="20" t="str">
        <f t="shared" si="0"/>
        <v/>
      </c>
      <c r="P461" s="21" t="str">
        <f t="shared" si="1"/>
        <v/>
      </c>
      <c r="Q461" s="22" t="str">
        <f t="shared" si="2"/>
        <v/>
      </c>
      <c r="R461" s="22" t="str">
        <f t="shared" si="3"/>
        <v/>
      </c>
      <c r="S461" s="23" t="str">
        <f t="shared" si="4"/>
        <v/>
      </c>
      <c r="T461" s="24" t="str">
        <f t="shared" si="5"/>
        <v/>
      </c>
      <c r="X461" s="13"/>
      <c r="AA461" s="22" t="str">
        <f t="shared" si="6"/>
        <v/>
      </c>
      <c r="AB461" s="22" t="str">
        <f t="shared" si="7"/>
        <v/>
      </c>
      <c r="AC461" s="25" t="str">
        <f t="shared" si="8"/>
        <v/>
      </c>
    </row>
    <row r="462">
      <c r="A462" s="9"/>
      <c r="C462" s="13"/>
      <c r="J462" s="15"/>
      <c r="K462" s="9"/>
      <c r="M462" s="15"/>
      <c r="N462" s="17"/>
      <c r="O462" s="20" t="str">
        <f t="shared" si="0"/>
        <v/>
      </c>
      <c r="P462" s="21" t="str">
        <f t="shared" si="1"/>
        <v/>
      </c>
      <c r="Q462" s="22" t="str">
        <f t="shared" si="2"/>
        <v/>
      </c>
      <c r="R462" s="22" t="str">
        <f t="shared" si="3"/>
        <v/>
      </c>
      <c r="S462" s="23" t="str">
        <f t="shared" si="4"/>
        <v/>
      </c>
      <c r="T462" s="24" t="str">
        <f t="shared" si="5"/>
        <v/>
      </c>
      <c r="X462" s="13"/>
      <c r="AA462" s="22" t="str">
        <f t="shared" si="6"/>
        <v/>
      </c>
      <c r="AB462" s="22" t="str">
        <f t="shared" si="7"/>
        <v/>
      </c>
      <c r="AC462" s="25" t="str">
        <f t="shared" si="8"/>
        <v/>
      </c>
    </row>
    <row r="463">
      <c r="A463" s="9"/>
      <c r="C463" s="13"/>
      <c r="J463" s="15"/>
      <c r="K463" s="9"/>
      <c r="M463" s="15"/>
      <c r="N463" s="17"/>
      <c r="O463" s="20" t="str">
        <f t="shared" si="0"/>
        <v/>
      </c>
      <c r="P463" s="21" t="str">
        <f t="shared" si="1"/>
        <v/>
      </c>
      <c r="Q463" s="22" t="str">
        <f t="shared" si="2"/>
        <v/>
      </c>
      <c r="R463" s="22" t="str">
        <f t="shared" si="3"/>
        <v/>
      </c>
      <c r="S463" s="23" t="str">
        <f t="shared" si="4"/>
        <v/>
      </c>
      <c r="T463" s="24" t="str">
        <f t="shared" si="5"/>
        <v/>
      </c>
      <c r="X463" s="13"/>
      <c r="AA463" s="22" t="str">
        <f t="shared" si="6"/>
        <v/>
      </c>
      <c r="AB463" s="22" t="str">
        <f t="shared" si="7"/>
        <v/>
      </c>
      <c r="AC463" s="25" t="str">
        <f t="shared" si="8"/>
        <v/>
      </c>
    </row>
    <row r="464">
      <c r="A464" s="9"/>
      <c r="C464" s="13"/>
      <c r="J464" s="15"/>
      <c r="K464" s="9"/>
      <c r="M464" s="15"/>
      <c r="N464" s="17"/>
      <c r="O464" s="20" t="str">
        <f t="shared" si="0"/>
        <v/>
      </c>
      <c r="P464" s="21" t="str">
        <f t="shared" si="1"/>
        <v/>
      </c>
      <c r="Q464" s="22" t="str">
        <f t="shared" si="2"/>
        <v/>
      </c>
      <c r="R464" s="22" t="str">
        <f t="shared" si="3"/>
        <v/>
      </c>
      <c r="S464" s="23" t="str">
        <f t="shared" si="4"/>
        <v/>
      </c>
      <c r="T464" s="24" t="str">
        <f t="shared" si="5"/>
        <v/>
      </c>
      <c r="X464" s="13"/>
      <c r="AA464" s="22" t="str">
        <f t="shared" si="6"/>
        <v/>
      </c>
      <c r="AB464" s="22" t="str">
        <f t="shared" si="7"/>
        <v/>
      </c>
      <c r="AC464" s="25" t="str">
        <f t="shared" si="8"/>
        <v/>
      </c>
    </row>
    <row r="465">
      <c r="A465" s="9"/>
      <c r="C465" s="13"/>
      <c r="J465" s="15"/>
      <c r="K465" s="9"/>
      <c r="M465" s="15"/>
      <c r="N465" s="17"/>
      <c r="O465" s="20" t="str">
        <f t="shared" si="0"/>
        <v/>
      </c>
      <c r="P465" s="21" t="str">
        <f t="shared" si="1"/>
        <v/>
      </c>
      <c r="Q465" s="22" t="str">
        <f t="shared" si="2"/>
        <v/>
      </c>
      <c r="R465" s="22" t="str">
        <f t="shared" si="3"/>
        <v/>
      </c>
      <c r="S465" s="23" t="str">
        <f t="shared" si="4"/>
        <v/>
      </c>
      <c r="T465" s="24" t="str">
        <f t="shared" si="5"/>
        <v/>
      </c>
      <c r="X465" s="13"/>
      <c r="AA465" s="22" t="str">
        <f t="shared" si="6"/>
        <v/>
      </c>
      <c r="AB465" s="22" t="str">
        <f t="shared" si="7"/>
        <v/>
      </c>
      <c r="AC465" s="25" t="str">
        <f t="shared" si="8"/>
        <v/>
      </c>
    </row>
    <row r="466">
      <c r="A466" s="9"/>
      <c r="C466" s="13"/>
      <c r="J466" s="15"/>
      <c r="K466" s="9"/>
      <c r="M466" s="15"/>
      <c r="N466" s="17"/>
      <c r="O466" s="20" t="str">
        <f t="shared" si="0"/>
        <v/>
      </c>
      <c r="P466" s="21" t="str">
        <f t="shared" si="1"/>
        <v/>
      </c>
      <c r="Q466" s="22" t="str">
        <f t="shared" si="2"/>
        <v/>
      </c>
      <c r="R466" s="22" t="str">
        <f t="shared" si="3"/>
        <v/>
      </c>
      <c r="S466" s="23" t="str">
        <f t="shared" si="4"/>
        <v/>
      </c>
      <c r="T466" s="24" t="str">
        <f t="shared" si="5"/>
        <v/>
      </c>
      <c r="X466" s="13"/>
      <c r="AA466" s="22" t="str">
        <f t="shared" si="6"/>
        <v/>
      </c>
      <c r="AB466" s="22" t="str">
        <f t="shared" si="7"/>
        <v/>
      </c>
      <c r="AC466" s="25" t="str">
        <f t="shared" si="8"/>
        <v/>
      </c>
    </row>
    <row r="467">
      <c r="A467" s="9"/>
      <c r="C467" s="13"/>
      <c r="J467" s="15"/>
      <c r="K467" s="9"/>
      <c r="M467" s="15"/>
      <c r="N467" s="17"/>
      <c r="O467" s="20" t="str">
        <f t="shared" si="0"/>
        <v/>
      </c>
      <c r="P467" s="21" t="str">
        <f t="shared" si="1"/>
        <v/>
      </c>
      <c r="Q467" s="22" t="str">
        <f t="shared" si="2"/>
        <v/>
      </c>
      <c r="R467" s="22" t="str">
        <f t="shared" si="3"/>
        <v/>
      </c>
      <c r="S467" s="23" t="str">
        <f t="shared" si="4"/>
        <v/>
      </c>
      <c r="T467" s="24" t="str">
        <f t="shared" si="5"/>
        <v/>
      </c>
      <c r="X467" s="13"/>
      <c r="AA467" s="22" t="str">
        <f t="shared" si="6"/>
        <v/>
      </c>
      <c r="AB467" s="22" t="str">
        <f t="shared" si="7"/>
        <v/>
      </c>
      <c r="AC467" s="25" t="str">
        <f t="shared" si="8"/>
        <v/>
      </c>
    </row>
    <row r="468">
      <c r="A468" s="9"/>
      <c r="C468" s="13"/>
      <c r="J468" s="15"/>
      <c r="K468" s="9"/>
      <c r="M468" s="15"/>
      <c r="N468" s="17"/>
      <c r="O468" s="20" t="str">
        <f t="shared" si="0"/>
        <v/>
      </c>
      <c r="P468" s="21" t="str">
        <f t="shared" si="1"/>
        <v/>
      </c>
      <c r="Q468" s="22" t="str">
        <f t="shared" si="2"/>
        <v/>
      </c>
      <c r="R468" s="22" t="str">
        <f t="shared" si="3"/>
        <v/>
      </c>
      <c r="S468" s="23" t="str">
        <f t="shared" si="4"/>
        <v/>
      </c>
      <c r="T468" s="24" t="str">
        <f t="shared" si="5"/>
        <v/>
      </c>
      <c r="X468" s="13"/>
      <c r="AA468" s="22" t="str">
        <f t="shared" si="6"/>
        <v/>
      </c>
      <c r="AB468" s="22" t="str">
        <f t="shared" si="7"/>
        <v/>
      </c>
      <c r="AC468" s="25" t="str">
        <f t="shared" si="8"/>
        <v/>
      </c>
    </row>
    <row r="469">
      <c r="A469" s="9"/>
      <c r="C469" s="13"/>
      <c r="J469" s="15"/>
      <c r="K469" s="9"/>
      <c r="M469" s="15"/>
      <c r="N469" s="17"/>
      <c r="O469" s="20" t="str">
        <f t="shared" si="0"/>
        <v/>
      </c>
      <c r="P469" s="21" t="str">
        <f t="shared" si="1"/>
        <v/>
      </c>
      <c r="Q469" s="22" t="str">
        <f t="shared" si="2"/>
        <v/>
      </c>
      <c r="R469" s="22" t="str">
        <f t="shared" si="3"/>
        <v/>
      </c>
      <c r="S469" s="23" t="str">
        <f t="shared" si="4"/>
        <v/>
      </c>
      <c r="T469" s="24" t="str">
        <f t="shared" si="5"/>
        <v/>
      </c>
      <c r="X469" s="13"/>
      <c r="AA469" s="22" t="str">
        <f t="shared" si="6"/>
        <v/>
      </c>
      <c r="AB469" s="22" t="str">
        <f t="shared" si="7"/>
        <v/>
      </c>
      <c r="AC469" s="25" t="str">
        <f t="shared" si="8"/>
        <v/>
      </c>
    </row>
    <row r="470">
      <c r="A470" s="9"/>
      <c r="C470" s="13"/>
      <c r="J470" s="15"/>
      <c r="K470" s="9"/>
      <c r="M470" s="15"/>
      <c r="N470" s="17"/>
      <c r="O470" s="20" t="str">
        <f t="shared" si="0"/>
        <v/>
      </c>
      <c r="P470" s="21" t="str">
        <f t="shared" si="1"/>
        <v/>
      </c>
      <c r="Q470" s="22" t="str">
        <f t="shared" si="2"/>
        <v/>
      </c>
      <c r="R470" s="22" t="str">
        <f t="shared" si="3"/>
        <v/>
      </c>
      <c r="S470" s="23" t="str">
        <f t="shared" si="4"/>
        <v/>
      </c>
      <c r="T470" s="24" t="str">
        <f t="shared" si="5"/>
        <v/>
      </c>
      <c r="X470" s="13"/>
      <c r="AA470" s="22" t="str">
        <f t="shared" si="6"/>
        <v/>
      </c>
      <c r="AB470" s="22" t="str">
        <f t="shared" si="7"/>
        <v/>
      </c>
      <c r="AC470" s="25" t="str">
        <f t="shared" si="8"/>
        <v/>
      </c>
    </row>
    <row r="471">
      <c r="A471" s="9"/>
      <c r="C471" s="13"/>
      <c r="J471" s="15"/>
      <c r="K471" s="9"/>
      <c r="M471" s="15"/>
      <c r="N471" s="17"/>
      <c r="O471" s="20" t="str">
        <f t="shared" si="0"/>
        <v/>
      </c>
      <c r="P471" s="21" t="str">
        <f t="shared" si="1"/>
        <v/>
      </c>
      <c r="Q471" s="22" t="str">
        <f t="shared" si="2"/>
        <v/>
      </c>
      <c r="R471" s="22" t="str">
        <f t="shared" si="3"/>
        <v/>
      </c>
      <c r="S471" s="23" t="str">
        <f t="shared" si="4"/>
        <v/>
      </c>
      <c r="T471" s="24" t="str">
        <f t="shared" si="5"/>
        <v/>
      </c>
      <c r="X471" s="13"/>
      <c r="AA471" s="22" t="str">
        <f t="shared" si="6"/>
        <v/>
      </c>
      <c r="AB471" s="22" t="str">
        <f t="shared" si="7"/>
        <v/>
      </c>
      <c r="AC471" s="25" t="str">
        <f t="shared" si="8"/>
        <v/>
      </c>
    </row>
    <row r="472">
      <c r="A472" s="9"/>
      <c r="C472" s="13"/>
      <c r="J472" s="15"/>
      <c r="K472" s="9"/>
      <c r="M472" s="15"/>
      <c r="N472" s="17"/>
      <c r="O472" s="20" t="str">
        <f t="shared" si="0"/>
        <v/>
      </c>
      <c r="P472" s="21" t="str">
        <f t="shared" si="1"/>
        <v/>
      </c>
      <c r="Q472" s="22" t="str">
        <f t="shared" si="2"/>
        <v/>
      </c>
      <c r="R472" s="22" t="str">
        <f t="shared" si="3"/>
        <v/>
      </c>
      <c r="S472" s="23" t="str">
        <f t="shared" si="4"/>
        <v/>
      </c>
      <c r="T472" s="24" t="str">
        <f t="shared" si="5"/>
        <v/>
      </c>
      <c r="X472" s="13"/>
      <c r="AA472" s="22" t="str">
        <f t="shared" si="6"/>
        <v/>
      </c>
      <c r="AB472" s="22" t="str">
        <f t="shared" si="7"/>
        <v/>
      </c>
      <c r="AC472" s="25" t="str">
        <f t="shared" si="8"/>
        <v/>
      </c>
    </row>
    <row r="473">
      <c r="A473" s="9"/>
      <c r="C473" s="13"/>
      <c r="J473" s="15"/>
      <c r="K473" s="9"/>
      <c r="M473" s="15"/>
      <c r="N473" s="17"/>
      <c r="O473" s="20" t="str">
        <f t="shared" si="0"/>
        <v/>
      </c>
      <c r="P473" s="21" t="str">
        <f t="shared" si="1"/>
        <v/>
      </c>
      <c r="Q473" s="22" t="str">
        <f t="shared" si="2"/>
        <v/>
      </c>
      <c r="R473" s="22" t="str">
        <f t="shared" si="3"/>
        <v/>
      </c>
      <c r="S473" s="23" t="str">
        <f t="shared" si="4"/>
        <v/>
      </c>
      <c r="T473" s="24" t="str">
        <f t="shared" si="5"/>
        <v/>
      </c>
      <c r="X473" s="13"/>
      <c r="AA473" s="22" t="str">
        <f t="shared" si="6"/>
        <v/>
      </c>
      <c r="AB473" s="22" t="str">
        <f t="shared" si="7"/>
        <v/>
      </c>
      <c r="AC473" s="25" t="str">
        <f t="shared" si="8"/>
        <v/>
      </c>
    </row>
    <row r="474">
      <c r="A474" s="9"/>
      <c r="C474" s="13"/>
      <c r="J474" s="15"/>
      <c r="K474" s="9"/>
      <c r="M474" s="15"/>
      <c r="N474" s="17"/>
      <c r="O474" s="20" t="str">
        <f t="shared" si="0"/>
        <v/>
      </c>
      <c r="P474" s="21" t="str">
        <f t="shared" si="1"/>
        <v/>
      </c>
      <c r="Q474" s="22" t="str">
        <f t="shared" si="2"/>
        <v/>
      </c>
      <c r="R474" s="22" t="str">
        <f t="shared" si="3"/>
        <v/>
      </c>
      <c r="S474" s="23" t="str">
        <f t="shared" si="4"/>
        <v/>
      </c>
      <c r="T474" s="24" t="str">
        <f t="shared" si="5"/>
        <v/>
      </c>
      <c r="X474" s="13"/>
      <c r="AA474" s="22" t="str">
        <f t="shared" si="6"/>
        <v/>
      </c>
      <c r="AB474" s="22" t="str">
        <f t="shared" si="7"/>
        <v/>
      </c>
      <c r="AC474" s="25" t="str">
        <f t="shared" si="8"/>
        <v/>
      </c>
    </row>
    <row r="475">
      <c r="A475" s="9"/>
      <c r="C475" s="13"/>
      <c r="J475" s="15"/>
      <c r="K475" s="9"/>
      <c r="M475" s="15"/>
      <c r="N475" s="17"/>
      <c r="O475" s="20" t="str">
        <f t="shared" si="0"/>
        <v/>
      </c>
      <c r="P475" s="21" t="str">
        <f t="shared" si="1"/>
        <v/>
      </c>
      <c r="Q475" s="22" t="str">
        <f t="shared" si="2"/>
        <v/>
      </c>
      <c r="R475" s="22" t="str">
        <f t="shared" si="3"/>
        <v/>
      </c>
      <c r="S475" s="23" t="str">
        <f t="shared" si="4"/>
        <v/>
      </c>
      <c r="T475" s="24" t="str">
        <f t="shared" si="5"/>
        <v/>
      </c>
      <c r="X475" s="13"/>
      <c r="AA475" s="22" t="str">
        <f t="shared" si="6"/>
        <v/>
      </c>
      <c r="AB475" s="22" t="str">
        <f t="shared" si="7"/>
        <v/>
      </c>
      <c r="AC475" s="25" t="str">
        <f t="shared" si="8"/>
        <v/>
      </c>
    </row>
    <row r="476">
      <c r="A476" s="9"/>
      <c r="C476" s="13"/>
      <c r="J476" s="15"/>
      <c r="K476" s="9"/>
      <c r="M476" s="15"/>
      <c r="N476" s="17"/>
      <c r="O476" s="20" t="str">
        <f t="shared" si="0"/>
        <v/>
      </c>
      <c r="P476" s="21" t="str">
        <f t="shared" si="1"/>
        <v/>
      </c>
      <c r="Q476" s="22" t="str">
        <f t="shared" si="2"/>
        <v/>
      </c>
      <c r="R476" s="22" t="str">
        <f t="shared" si="3"/>
        <v/>
      </c>
      <c r="S476" s="23" t="str">
        <f t="shared" si="4"/>
        <v/>
      </c>
      <c r="T476" s="24" t="str">
        <f t="shared" si="5"/>
        <v/>
      </c>
      <c r="X476" s="13"/>
      <c r="AA476" s="22" t="str">
        <f t="shared" si="6"/>
        <v/>
      </c>
      <c r="AB476" s="22" t="str">
        <f t="shared" si="7"/>
        <v/>
      </c>
      <c r="AC476" s="25" t="str">
        <f t="shared" si="8"/>
        <v/>
      </c>
    </row>
    <row r="477">
      <c r="A477" s="9"/>
      <c r="C477" s="13"/>
      <c r="J477" s="15"/>
      <c r="K477" s="9"/>
      <c r="M477" s="15"/>
      <c r="N477" s="17"/>
      <c r="O477" s="20" t="str">
        <f t="shared" si="0"/>
        <v/>
      </c>
      <c r="P477" s="21" t="str">
        <f t="shared" si="1"/>
        <v/>
      </c>
      <c r="Q477" s="22" t="str">
        <f t="shared" si="2"/>
        <v/>
      </c>
      <c r="R477" s="22" t="str">
        <f t="shared" si="3"/>
        <v/>
      </c>
      <c r="S477" s="23" t="str">
        <f t="shared" si="4"/>
        <v/>
      </c>
      <c r="T477" s="24" t="str">
        <f t="shared" si="5"/>
        <v/>
      </c>
      <c r="X477" s="13"/>
      <c r="AA477" s="22" t="str">
        <f t="shared" si="6"/>
        <v/>
      </c>
      <c r="AB477" s="22" t="str">
        <f t="shared" si="7"/>
        <v/>
      </c>
      <c r="AC477" s="25" t="str">
        <f t="shared" si="8"/>
        <v/>
      </c>
    </row>
    <row r="478">
      <c r="A478" s="9"/>
      <c r="C478" s="13"/>
      <c r="J478" s="15"/>
      <c r="K478" s="9"/>
      <c r="M478" s="15"/>
      <c r="N478" s="17"/>
      <c r="O478" s="20" t="str">
        <f t="shared" si="0"/>
        <v/>
      </c>
      <c r="P478" s="21" t="str">
        <f t="shared" si="1"/>
        <v/>
      </c>
      <c r="Q478" s="22" t="str">
        <f t="shared" si="2"/>
        <v/>
      </c>
      <c r="R478" s="22" t="str">
        <f t="shared" si="3"/>
        <v/>
      </c>
      <c r="S478" s="23" t="str">
        <f t="shared" si="4"/>
        <v/>
      </c>
      <c r="T478" s="24" t="str">
        <f t="shared" si="5"/>
        <v/>
      </c>
      <c r="X478" s="13"/>
      <c r="AA478" s="22" t="str">
        <f t="shared" si="6"/>
        <v/>
      </c>
      <c r="AB478" s="22" t="str">
        <f t="shared" si="7"/>
        <v/>
      </c>
      <c r="AC478" s="25" t="str">
        <f t="shared" si="8"/>
        <v/>
      </c>
    </row>
    <row r="479">
      <c r="A479" s="9"/>
      <c r="C479" s="13"/>
      <c r="J479" s="15"/>
      <c r="K479" s="9"/>
      <c r="M479" s="15"/>
      <c r="N479" s="17"/>
      <c r="O479" s="20" t="str">
        <f t="shared" si="0"/>
        <v/>
      </c>
      <c r="P479" s="21" t="str">
        <f t="shared" si="1"/>
        <v/>
      </c>
      <c r="Q479" s="22" t="str">
        <f t="shared" si="2"/>
        <v/>
      </c>
      <c r="R479" s="22" t="str">
        <f t="shared" si="3"/>
        <v/>
      </c>
      <c r="S479" s="23" t="str">
        <f t="shared" si="4"/>
        <v/>
      </c>
      <c r="T479" s="24" t="str">
        <f t="shared" si="5"/>
        <v/>
      </c>
      <c r="X479" s="13"/>
      <c r="AA479" s="22" t="str">
        <f t="shared" si="6"/>
        <v/>
      </c>
      <c r="AB479" s="22" t="str">
        <f t="shared" si="7"/>
        <v/>
      </c>
      <c r="AC479" s="25" t="str">
        <f t="shared" si="8"/>
        <v/>
      </c>
    </row>
    <row r="480">
      <c r="A480" s="9"/>
      <c r="C480" s="13"/>
      <c r="J480" s="15"/>
      <c r="K480" s="9"/>
      <c r="M480" s="15"/>
      <c r="N480" s="17"/>
      <c r="O480" s="20" t="str">
        <f t="shared" si="0"/>
        <v/>
      </c>
      <c r="P480" s="21" t="str">
        <f t="shared" si="1"/>
        <v/>
      </c>
      <c r="Q480" s="22" t="str">
        <f t="shared" si="2"/>
        <v/>
      </c>
      <c r="R480" s="22" t="str">
        <f t="shared" si="3"/>
        <v/>
      </c>
      <c r="S480" s="23" t="str">
        <f t="shared" si="4"/>
        <v/>
      </c>
      <c r="T480" s="24" t="str">
        <f t="shared" si="5"/>
        <v/>
      </c>
      <c r="X480" s="13"/>
      <c r="AA480" s="22" t="str">
        <f t="shared" si="6"/>
        <v/>
      </c>
      <c r="AB480" s="22" t="str">
        <f t="shared" si="7"/>
        <v/>
      </c>
      <c r="AC480" s="25" t="str">
        <f t="shared" si="8"/>
        <v/>
      </c>
    </row>
    <row r="481">
      <c r="A481" s="9"/>
      <c r="C481" s="13"/>
      <c r="J481" s="15"/>
      <c r="K481" s="9"/>
      <c r="M481" s="15"/>
      <c r="N481" s="17"/>
      <c r="O481" s="20" t="str">
        <f t="shared" si="0"/>
        <v/>
      </c>
      <c r="P481" s="21" t="str">
        <f t="shared" si="1"/>
        <v/>
      </c>
      <c r="Q481" s="22" t="str">
        <f t="shared" si="2"/>
        <v/>
      </c>
      <c r="R481" s="22" t="str">
        <f t="shared" si="3"/>
        <v/>
      </c>
      <c r="S481" s="23" t="str">
        <f t="shared" si="4"/>
        <v/>
      </c>
      <c r="T481" s="24" t="str">
        <f t="shared" si="5"/>
        <v/>
      </c>
      <c r="X481" s="13"/>
      <c r="AA481" s="22" t="str">
        <f t="shared" si="6"/>
        <v/>
      </c>
      <c r="AB481" s="22" t="str">
        <f t="shared" si="7"/>
        <v/>
      </c>
      <c r="AC481" s="25" t="str">
        <f t="shared" si="8"/>
        <v/>
      </c>
    </row>
    <row r="482">
      <c r="A482" s="9"/>
      <c r="C482" s="13"/>
      <c r="J482" s="15"/>
      <c r="K482" s="9"/>
      <c r="M482" s="15"/>
      <c r="N482" s="17"/>
      <c r="O482" s="20" t="str">
        <f t="shared" si="0"/>
        <v/>
      </c>
      <c r="P482" s="21" t="str">
        <f t="shared" si="1"/>
        <v/>
      </c>
      <c r="Q482" s="22" t="str">
        <f t="shared" si="2"/>
        <v/>
      </c>
      <c r="R482" s="22" t="str">
        <f t="shared" si="3"/>
        <v/>
      </c>
      <c r="S482" s="23" t="str">
        <f t="shared" si="4"/>
        <v/>
      </c>
      <c r="T482" s="24" t="str">
        <f t="shared" si="5"/>
        <v/>
      </c>
      <c r="X482" s="13"/>
      <c r="AA482" s="22" t="str">
        <f t="shared" si="6"/>
        <v/>
      </c>
      <c r="AB482" s="22" t="str">
        <f t="shared" si="7"/>
        <v/>
      </c>
      <c r="AC482" s="25" t="str">
        <f t="shared" si="8"/>
        <v/>
      </c>
    </row>
    <row r="483">
      <c r="A483" s="9"/>
      <c r="C483" s="13"/>
      <c r="J483" s="15"/>
      <c r="K483" s="9"/>
      <c r="M483" s="15"/>
      <c r="N483" s="17"/>
      <c r="O483" s="20" t="str">
        <f t="shared" si="0"/>
        <v/>
      </c>
      <c r="P483" s="21" t="str">
        <f t="shared" si="1"/>
        <v/>
      </c>
      <c r="Q483" s="22" t="str">
        <f t="shared" si="2"/>
        <v/>
      </c>
      <c r="R483" s="22" t="str">
        <f t="shared" si="3"/>
        <v/>
      </c>
      <c r="S483" s="23" t="str">
        <f t="shared" si="4"/>
        <v/>
      </c>
      <c r="T483" s="24" t="str">
        <f t="shared" si="5"/>
        <v/>
      </c>
      <c r="X483" s="13"/>
      <c r="AA483" s="22" t="str">
        <f t="shared" si="6"/>
        <v/>
      </c>
      <c r="AB483" s="22" t="str">
        <f t="shared" si="7"/>
        <v/>
      </c>
      <c r="AC483" s="25" t="str">
        <f t="shared" si="8"/>
        <v/>
      </c>
    </row>
    <row r="484">
      <c r="A484" s="9"/>
      <c r="C484" s="13"/>
      <c r="J484" s="15"/>
      <c r="K484" s="9"/>
      <c r="M484" s="15"/>
      <c r="N484" s="17"/>
      <c r="O484" s="20" t="str">
        <f t="shared" si="0"/>
        <v/>
      </c>
      <c r="P484" s="21" t="str">
        <f t="shared" si="1"/>
        <v/>
      </c>
      <c r="Q484" s="22" t="str">
        <f t="shared" si="2"/>
        <v/>
      </c>
      <c r="R484" s="22" t="str">
        <f t="shared" si="3"/>
        <v/>
      </c>
      <c r="S484" s="23" t="str">
        <f t="shared" si="4"/>
        <v/>
      </c>
      <c r="T484" s="24" t="str">
        <f t="shared" si="5"/>
        <v/>
      </c>
      <c r="X484" s="13"/>
      <c r="AA484" s="22" t="str">
        <f t="shared" si="6"/>
        <v/>
      </c>
      <c r="AB484" s="22" t="str">
        <f t="shared" si="7"/>
        <v/>
      </c>
      <c r="AC484" s="25" t="str">
        <f t="shared" si="8"/>
        <v/>
      </c>
    </row>
    <row r="485">
      <c r="A485" s="9"/>
      <c r="C485" s="13"/>
      <c r="J485" s="15"/>
      <c r="K485" s="9"/>
      <c r="M485" s="15"/>
      <c r="N485" s="17"/>
      <c r="O485" s="20" t="str">
        <f t="shared" si="0"/>
        <v/>
      </c>
      <c r="P485" s="21" t="str">
        <f t="shared" si="1"/>
        <v/>
      </c>
      <c r="Q485" s="22" t="str">
        <f t="shared" si="2"/>
        <v/>
      </c>
      <c r="R485" s="22" t="str">
        <f t="shared" si="3"/>
        <v/>
      </c>
      <c r="S485" s="23" t="str">
        <f t="shared" si="4"/>
        <v/>
      </c>
      <c r="T485" s="24" t="str">
        <f t="shared" si="5"/>
        <v/>
      </c>
      <c r="X485" s="13"/>
      <c r="AA485" s="22" t="str">
        <f t="shared" si="6"/>
        <v/>
      </c>
      <c r="AB485" s="22" t="str">
        <f t="shared" si="7"/>
        <v/>
      </c>
      <c r="AC485" s="25" t="str">
        <f t="shared" si="8"/>
        <v/>
      </c>
    </row>
    <row r="486">
      <c r="A486" s="9"/>
      <c r="C486" s="13"/>
      <c r="J486" s="15"/>
      <c r="K486" s="9"/>
      <c r="M486" s="15"/>
      <c r="N486" s="17"/>
      <c r="O486" s="20" t="str">
        <f t="shared" si="0"/>
        <v/>
      </c>
      <c r="P486" s="21" t="str">
        <f t="shared" si="1"/>
        <v/>
      </c>
      <c r="Q486" s="22" t="str">
        <f t="shared" si="2"/>
        <v/>
      </c>
      <c r="R486" s="22" t="str">
        <f t="shared" si="3"/>
        <v/>
      </c>
      <c r="S486" s="23" t="str">
        <f t="shared" si="4"/>
        <v/>
      </c>
      <c r="T486" s="24" t="str">
        <f t="shared" si="5"/>
        <v/>
      </c>
      <c r="X486" s="13"/>
      <c r="AA486" s="22" t="str">
        <f t="shared" si="6"/>
        <v/>
      </c>
      <c r="AB486" s="22" t="str">
        <f t="shared" si="7"/>
        <v/>
      </c>
      <c r="AC486" s="25" t="str">
        <f t="shared" si="8"/>
        <v/>
      </c>
    </row>
    <row r="487">
      <c r="A487" s="9"/>
      <c r="C487" s="13"/>
      <c r="J487" s="15"/>
      <c r="K487" s="9"/>
      <c r="M487" s="15"/>
      <c r="N487" s="17"/>
      <c r="O487" s="20" t="str">
        <f t="shared" si="0"/>
        <v/>
      </c>
      <c r="P487" s="21" t="str">
        <f t="shared" si="1"/>
        <v/>
      </c>
      <c r="Q487" s="22" t="str">
        <f t="shared" si="2"/>
        <v/>
      </c>
      <c r="R487" s="22" t="str">
        <f t="shared" si="3"/>
        <v/>
      </c>
      <c r="S487" s="23" t="str">
        <f t="shared" si="4"/>
        <v/>
      </c>
      <c r="T487" s="24" t="str">
        <f t="shared" si="5"/>
        <v/>
      </c>
      <c r="X487" s="13"/>
      <c r="AA487" s="22" t="str">
        <f t="shared" si="6"/>
        <v/>
      </c>
      <c r="AB487" s="22" t="str">
        <f t="shared" si="7"/>
        <v/>
      </c>
      <c r="AC487" s="25" t="str">
        <f t="shared" si="8"/>
        <v/>
      </c>
    </row>
    <row r="488">
      <c r="A488" s="9"/>
      <c r="C488" s="13"/>
      <c r="J488" s="15"/>
      <c r="K488" s="9"/>
      <c r="M488" s="15"/>
      <c r="N488" s="17"/>
      <c r="O488" s="20" t="str">
        <f t="shared" si="0"/>
        <v/>
      </c>
      <c r="P488" s="21" t="str">
        <f t="shared" si="1"/>
        <v/>
      </c>
      <c r="Q488" s="22" t="str">
        <f t="shared" si="2"/>
        <v/>
      </c>
      <c r="R488" s="22" t="str">
        <f t="shared" si="3"/>
        <v/>
      </c>
      <c r="S488" s="23" t="str">
        <f t="shared" si="4"/>
        <v/>
      </c>
      <c r="T488" s="24" t="str">
        <f t="shared" si="5"/>
        <v/>
      </c>
      <c r="X488" s="13"/>
      <c r="AA488" s="22" t="str">
        <f t="shared" si="6"/>
        <v/>
      </c>
      <c r="AB488" s="22" t="str">
        <f t="shared" si="7"/>
        <v/>
      </c>
      <c r="AC488" s="25" t="str">
        <f t="shared" si="8"/>
        <v/>
      </c>
    </row>
    <row r="489">
      <c r="A489" s="9"/>
      <c r="C489" s="13"/>
      <c r="J489" s="15"/>
      <c r="K489" s="9"/>
      <c r="M489" s="15"/>
      <c r="N489" s="17"/>
      <c r="O489" s="20" t="str">
        <f t="shared" si="0"/>
        <v/>
      </c>
      <c r="P489" s="21" t="str">
        <f t="shared" si="1"/>
        <v/>
      </c>
      <c r="Q489" s="22" t="str">
        <f t="shared" si="2"/>
        <v/>
      </c>
      <c r="R489" s="22" t="str">
        <f t="shared" si="3"/>
        <v/>
      </c>
      <c r="S489" s="23" t="str">
        <f t="shared" si="4"/>
        <v/>
      </c>
      <c r="T489" s="24" t="str">
        <f t="shared" si="5"/>
        <v/>
      </c>
      <c r="X489" s="13"/>
      <c r="AA489" s="22" t="str">
        <f t="shared" si="6"/>
        <v/>
      </c>
      <c r="AB489" s="22" t="str">
        <f t="shared" si="7"/>
        <v/>
      </c>
      <c r="AC489" s="25" t="str">
        <f t="shared" si="8"/>
        <v/>
      </c>
    </row>
    <row r="490">
      <c r="A490" s="9"/>
      <c r="C490" s="13"/>
      <c r="J490" s="15"/>
      <c r="K490" s="9"/>
      <c r="M490" s="15"/>
      <c r="N490" s="17"/>
      <c r="O490" s="20" t="str">
        <f t="shared" si="0"/>
        <v/>
      </c>
      <c r="P490" s="21" t="str">
        <f t="shared" si="1"/>
        <v/>
      </c>
      <c r="Q490" s="22" t="str">
        <f t="shared" si="2"/>
        <v/>
      </c>
      <c r="R490" s="22" t="str">
        <f t="shared" si="3"/>
        <v/>
      </c>
      <c r="S490" s="23" t="str">
        <f t="shared" si="4"/>
        <v/>
      </c>
      <c r="T490" s="24" t="str">
        <f t="shared" si="5"/>
        <v/>
      </c>
      <c r="X490" s="13"/>
      <c r="AA490" s="22" t="str">
        <f t="shared" si="6"/>
        <v/>
      </c>
      <c r="AB490" s="22" t="str">
        <f t="shared" si="7"/>
        <v/>
      </c>
      <c r="AC490" s="25" t="str">
        <f t="shared" si="8"/>
        <v/>
      </c>
    </row>
    <row r="491">
      <c r="A491" s="9"/>
      <c r="C491" s="13"/>
      <c r="J491" s="15"/>
      <c r="K491" s="9"/>
      <c r="M491" s="15"/>
      <c r="N491" s="17"/>
      <c r="O491" s="20" t="str">
        <f t="shared" si="0"/>
        <v/>
      </c>
      <c r="P491" s="21" t="str">
        <f t="shared" si="1"/>
        <v/>
      </c>
      <c r="Q491" s="22" t="str">
        <f t="shared" si="2"/>
        <v/>
      </c>
      <c r="R491" s="22" t="str">
        <f t="shared" si="3"/>
        <v/>
      </c>
      <c r="S491" s="23" t="str">
        <f t="shared" si="4"/>
        <v/>
      </c>
      <c r="T491" s="24" t="str">
        <f t="shared" si="5"/>
        <v/>
      </c>
      <c r="X491" s="13"/>
      <c r="AA491" s="22" t="str">
        <f t="shared" si="6"/>
        <v/>
      </c>
      <c r="AB491" s="22" t="str">
        <f t="shared" si="7"/>
        <v/>
      </c>
      <c r="AC491" s="25" t="str">
        <f t="shared" si="8"/>
        <v/>
      </c>
    </row>
    <row r="492">
      <c r="A492" s="9"/>
      <c r="C492" s="13"/>
      <c r="J492" s="15"/>
      <c r="K492" s="9"/>
      <c r="M492" s="15"/>
      <c r="N492" s="17"/>
      <c r="O492" s="20" t="str">
        <f t="shared" si="0"/>
        <v/>
      </c>
      <c r="P492" s="21" t="str">
        <f t="shared" si="1"/>
        <v/>
      </c>
      <c r="Q492" s="22" t="str">
        <f t="shared" si="2"/>
        <v/>
      </c>
      <c r="R492" s="22" t="str">
        <f t="shared" si="3"/>
        <v/>
      </c>
      <c r="S492" s="23" t="str">
        <f t="shared" si="4"/>
        <v/>
      </c>
      <c r="T492" s="24" t="str">
        <f t="shared" si="5"/>
        <v/>
      </c>
      <c r="X492" s="13"/>
      <c r="AA492" s="22" t="str">
        <f t="shared" si="6"/>
        <v/>
      </c>
      <c r="AB492" s="22" t="str">
        <f t="shared" si="7"/>
        <v/>
      </c>
      <c r="AC492" s="25" t="str">
        <f t="shared" si="8"/>
        <v/>
      </c>
    </row>
    <row r="493">
      <c r="A493" s="9"/>
      <c r="C493" s="13"/>
      <c r="J493" s="15"/>
      <c r="K493" s="9"/>
      <c r="M493" s="15"/>
      <c r="N493" s="17"/>
      <c r="O493" s="20" t="str">
        <f t="shared" si="0"/>
        <v/>
      </c>
      <c r="P493" s="21" t="str">
        <f t="shared" si="1"/>
        <v/>
      </c>
      <c r="Q493" s="22" t="str">
        <f t="shared" si="2"/>
        <v/>
      </c>
      <c r="R493" s="22" t="str">
        <f t="shared" si="3"/>
        <v/>
      </c>
      <c r="S493" s="23" t="str">
        <f t="shared" si="4"/>
        <v/>
      </c>
      <c r="T493" s="24" t="str">
        <f t="shared" si="5"/>
        <v/>
      </c>
      <c r="X493" s="13"/>
      <c r="AA493" s="22" t="str">
        <f t="shared" si="6"/>
        <v/>
      </c>
      <c r="AB493" s="22" t="str">
        <f t="shared" si="7"/>
        <v/>
      </c>
      <c r="AC493" s="25" t="str">
        <f t="shared" si="8"/>
        <v/>
      </c>
    </row>
    <row r="494">
      <c r="A494" s="9"/>
      <c r="C494" s="13"/>
      <c r="J494" s="15"/>
      <c r="K494" s="9"/>
      <c r="M494" s="15"/>
      <c r="N494" s="17"/>
      <c r="O494" s="20" t="str">
        <f t="shared" si="0"/>
        <v/>
      </c>
      <c r="P494" s="21" t="str">
        <f t="shared" si="1"/>
        <v/>
      </c>
      <c r="Q494" s="22" t="str">
        <f t="shared" si="2"/>
        <v/>
      </c>
      <c r="R494" s="22" t="str">
        <f t="shared" si="3"/>
        <v/>
      </c>
      <c r="S494" s="23" t="str">
        <f t="shared" si="4"/>
        <v/>
      </c>
      <c r="T494" s="24" t="str">
        <f t="shared" si="5"/>
        <v/>
      </c>
      <c r="X494" s="13"/>
      <c r="AA494" s="22" t="str">
        <f t="shared" si="6"/>
        <v/>
      </c>
      <c r="AB494" s="22" t="str">
        <f t="shared" si="7"/>
        <v/>
      </c>
      <c r="AC494" s="25" t="str">
        <f t="shared" si="8"/>
        <v/>
      </c>
    </row>
    <row r="495">
      <c r="A495" s="9"/>
      <c r="C495" s="13"/>
      <c r="J495" s="15"/>
      <c r="K495" s="9"/>
      <c r="M495" s="15"/>
      <c r="N495" s="17"/>
      <c r="O495" s="20" t="str">
        <f t="shared" si="0"/>
        <v/>
      </c>
      <c r="P495" s="21" t="str">
        <f t="shared" si="1"/>
        <v/>
      </c>
      <c r="Q495" s="22" t="str">
        <f t="shared" si="2"/>
        <v/>
      </c>
      <c r="R495" s="22" t="str">
        <f t="shared" si="3"/>
        <v/>
      </c>
      <c r="S495" s="23" t="str">
        <f t="shared" si="4"/>
        <v/>
      </c>
      <c r="T495" s="24" t="str">
        <f t="shared" si="5"/>
        <v/>
      </c>
      <c r="X495" s="13"/>
      <c r="AA495" s="22" t="str">
        <f t="shared" si="6"/>
        <v/>
      </c>
      <c r="AB495" s="22" t="str">
        <f t="shared" si="7"/>
        <v/>
      </c>
      <c r="AC495" s="25" t="str">
        <f t="shared" si="8"/>
        <v/>
      </c>
    </row>
    <row r="496">
      <c r="A496" s="9"/>
      <c r="C496" s="13"/>
      <c r="J496" s="15"/>
      <c r="K496" s="9"/>
      <c r="M496" s="15"/>
      <c r="N496" s="17"/>
      <c r="O496" s="20" t="str">
        <f t="shared" si="0"/>
        <v/>
      </c>
      <c r="P496" s="21" t="str">
        <f t="shared" si="1"/>
        <v/>
      </c>
      <c r="Q496" s="22" t="str">
        <f t="shared" si="2"/>
        <v/>
      </c>
      <c r="R496" s="22" t="str">
        <f t="shared" si="3"/>
        <v/>
      </c>
      <c r="S496" s="23" t="str">
        <f t="shared" si="4"/>
        <v/>
      </c>
      <c r="T496" s="24" t="str">
        <f t="shared" si="5"/>
        <v/>
      </c>
      <c r="X496" s="13"/>
      <c r="AA496" s="22" t="str">
        <f t="shared" si="6"/>
        <v/>
      </c>
      <c r="AB496" s="22" t="str">
        <f t="shared" si="7"/>
        <v/>
      </c>
      <c r="AC496" s="25" t="str">
        <f t="shared" si="8"/>
        <v/>
      </c>
    </row>
    <row r="497">
      <c r="A497" s="9"/>
      <c r="C497" s="13"/>
      <c r="J497" s="15"/>
      <c r="K497" s="9"/>
      <c r="M497" s="15"/>
      <c r="N497" s="17"/>
      <c r="O497" s="20" t="str">
        <f t="shared" si="0"/>
        <v/>
      </c>
      <c r="P497" s="21" t="str">
        <f t="shared" si="1"/>
        <v/>
      </c>
      <c r="Q497" s="22" t="str">
        <f t="shared" si="2"/>
        <v/>
      </c>
      <c r="R497" s="22" t="str">
        <f t="shared" si="3"/>
        <v/>
      </c>
      <c r="S497" s="23" t="str">
        <f t="shared" si="4"/>
        <v/>
      </c>
      <c r="T497" s="24" t="str">
        <f t="shared" si="5"/>
        <v/>
      </c>
      <c r="X497" s="13"/>
      <c r="AA497" s="22" t="str">
        <f t="shared" si="6"/>
        <v/>
      </c>
      <c r="AB497" s="22" t="str">
        <f t="shared" si="7"/>
        <v/>
      </c>
      <c r="AC497" s="25" t="str">
        <f t="shared" si="8"/>
        <v/>
      </c>
    </row>
    <row r="498">
      <c r="A498" s="9"/>
      <c r="C498" s="13"/>
      <c r="J498" s="15"/>
      <c r="K498" s="9"/>
      <c r="M498" s="15"/>
      <c r="N498" s="17"/>
      <c r="O498" s="20" t="str">
        <f t="shared" si="0"/>
        <v/>
      </c>
      <c r="P498" s="21" t="str">
        <f t="shared" si="1"/>
        <v/>
      </c>
      <c r="Q498" s="22" t="str">
        <f t="shared" si="2"/>
        <v/>
      </c>
      <c r="R498" s="22" t="str">
        <f t="shared" si="3"/>
        <v/>
      </c>
      <c r="S498" s="23" t="str">
        <f t="shared" si="4"/>
        <v/>
      </c>
      <c r="T498" s="24" t="str">
        <f t="shared" si="5"/>
        <v/>
      </c>
      <c r="X498" s="13"/>
      <c r="AA498" s="22" t="str">
        <f t="shared" si="6"/>
        <v/>
      </c>
      <c r="AB498" s="22" t="str">
        <f t="shared" si="7"/>
        <v/>
      </c>
      <c r="AC498" s="25" t="str">
        <f t="shared" si="8"/>
        <v/>
      </c>
    </row>
    <row r="499">
      <c r="A499" s="9"/>
      <c r="C499" s="13"/>
      <c r="J499" s="15"/>
      <c r="K499" s="9"/>
      <c r="M499" s="15"/>
      <c r="N499" s="17"/>
      <c r="O499" s="20" t="str">
        <f t="shared" si="0"/>
        <v/>
      </c>
      <c r="P499" s="21" t="str">
        <f t="shared" si="1"/>
        <v/>
      </c>
      <c r="Q499" s="22" t="str">
        <f t="shared" si="2"/>
        <v/>
      </c>
      <c r="R499" s="22" t="str">
        <f t="shared" si="3"/>
        <v/>
      </c>
      <c r="S499" s="23" t="str">
        <f t="shared" si="4"/>
        <v/>
      </c>
      <c r="T499" s="24" t="str">
        <f t="shared" si="5"/>
        <v/>
      </c>
      <c r="X499" s="13"/>
      <c r="AA499" s="22" t="str">
        <f t="shared" si="6"/>
        <v/>
      </c>
      <c r="AB499" s="22" t="str">
        <f t="shared" si="7"/>
        <v/>
      </c>
      <c r="AC499" s="25" t="str">
        <f t="shared" si="8"/>
        <v/>
      </c>
    </row>
    <row r="500">
      <c r="A500" s="9"/>
      <c r="C500" s="13"/>
      <c r="J500" s="15"/>
      <c r="K500" s="9"/>
      <c r="M500" s="15"/>
      <c r="N500" s="17"/>
      <c r="O500" s="20" t="str">
        <f t="shared" si="0"/>
        <v/>
      </c>
      <c r="P500" s="21" t="str">
        <f t="shared" si="1"/>
        <v/>
      </c>
      <c r="Q500" s="22" t="str">
        <f t="shared" si="2"/>
        <v/>
      </c>
      <c r="R500" s="22" t="str">
        <f t="shared" si="3"/>
        <v/>
      </c>
      <c r="S500" s="23" t="str">
        <f t="shared" si="4"/>
        <v/>
      </c>
      <c r="T500" s="24" t="str">
        <f t="shared" si="5"/>
        <v/>
      </c>
      <c r="X500" s="13"/>
      <c r="AA500" s="22" t="str">
        <f t="shared" si="6"/>
        <v/>
      </c>
      <c r="AB500" s="22" t="str">
        <f t="shared" si="7"/>
        <v/>
      </c>
      <c r="AC500" s="25" t="str">
        <f t="shared" si="8"/>
        <v/>
      </c>
    </row>
    <row r="501">
      <c r="A501" s="9"/>
      <c r="C501" s="13"/>
      <c r="J501" s="15"/>
      <c r="K501" s="9"/>
      <c r="M501" s="15"/>
      <c r="N501" s="17"/>
      <c r="O501" s="20" t="str">
        <f t="shared" si="0"/>
        <v/>
      </c>
      <c r="P501" s="21" t="str">
        <f t="shared" si="1"/>
        <v/>
      </c>
      <c r="Q501" s="22" t="str">
        <f t="shared" si="2"/>
        <v/>
      </c>
      <c r="R501" s="22" t="str">
        <f t="shared" si="3"/>
        <v/>
      </c>
      <c r="S501" s="23" t="str">
        <f t="shared" si="4"/>
        <v/>
      </c>
      <c r="T501" s="24" t="str">
        <f t="shared" si="5"/>
        <v/>
      </c>
      <c r="X501" s="13"/>
      <c r="AA501" s="22" t="str">
        <f t="shared" si="6"/>
        <v/>
      </c>
      <c r="AB501" s="22" t="str">
        <f t="shared" si="7"/>
        <v/>
      </c>
      <c r="AC501" s="25" t="str">
        <f t="shared" si="8"/>
        <v/>
      </c>
    </row>
    <row r="502">
      <c r="A502" s="9"/>
      <c r="C502" s="13"/>
      <c r="J502" s="15"/>
      <c r="K502" s="9"/>
      <c r="M502" s="15"/>
      <c r="N502" s="17"/>
      <c r="O502" s="20" t="str">
        <f t="shared" si="0"/>
        <v/>
      </c>
      <c r="P502" s="21" t="str">
        <f t="shared" si="1"/>
        <v/>
      </c>
      <c r="Q502" s="22" t="str">
        <f t="shared" si="2"/>
        <v/>
      </c>
      <c r="R502" s="22" t="str">
        <f t="shared" si="3"/>
        <v/>
      </c>
      <c r="S502" s="23" t="str">
        <f t="shared" si="4"/>
        <v/>
      </c>
      <c r="T502" s="24" t="str">
        <f t="shared" si="5"/>
        <v/>
      </c>
      <c r="X502" s="13"/>
      <c r="AA502" s="22" t="str">
        <f t="shared" si="6"/>
        <v/>
      </c>
      <c r="AB502" s="22" t="str">
        <f t="shared" si="7"/>
        <v/>
      </c>
      <c r="AC502" s="25" t="str">
        <f t="shared" si="8"/>
        <v/>
      </c>
    </row>
    <row r="503">
      <c r="A503" s="9"/>
      <c r="C503" s="13"/>
      <c r="J503" s="15"/>
      <c r="K503" s="9"/>
      <c r="M503" s="15"/>
      <c r="N503" s="17"/>
      <c r="O503" s="20" t="str">
        <f t="shared" si="0"/>
        <v/>
      </c>
      <c r="P503" s="21" t="str">
        <f t="shared" si="1"/>
        <v/>
      </c>
      <c r="Q503" s="22" t="str">
        <f t="shared" si="2"/>
        <v/>
      </c>
      <c r="R503" s="22" t="str">
        <f t="shared" si="3"/>
        <v/>
      </c>
      <c r="S503" s="23" t="str">
        <f t="shared" si="4"/>
        <v/>
      </c>
      <c r="T503" s="24" t="str">
        <f t="shared" si="5"/>
        <v/>
      </c>
      <c r="X503" s="13"/>
      <c r="AA503" s="22" t="str">
        <f t="shared" si="6"/>
        <v/>
      </c>
      <c r="AB503" s="22" t="str">
        <f t="shared" si="7"/>
        <v/>
      </c>
      <c r="AC503" s="25" t="str">
        <f t="shared" si="8"/>
        <v/>
      </c>
    </row>
    <row r="504">
      <c r="A504" s="9"/>
      <c r="C504" s="13"/>
      <c r="J504" s="15"/>
      <c r="K504" s="9"/>
      <c r="M504" s="15"/>
      <c r="N504" s="17"/>
      <c r="O504" s="20" t="str">
        <f t="shared" si="0"/>
        <v/>
      </c>
      <c r="P504" s="21" t="str">
        <f t="shared" si="1"/>
        <v/>
      </c>
      <c r="Q504" s="22" t="str">
        <f t="shared" si="2"/>
        <v/>
      </c>
      <c r="R504" s="22" t="str">
        <f t="shared" si="3"/>
        <v/>
      </c>
      <c r="S504" s="23" t="str">
        <f t="shared" si="4"/>
        <v/>
      </c>
      <c r="T504" s="24" t="str">
        <f t="shared" si="5"/>
        <v/>
      </c>
      <c r="X504" s="13"/>
      <c r="AA504" s="22" t="str">
        <f t="shared" si="6"/>
        <v/>
      </c>
      <c r="AB504" s="22" t="str">
        <f t="shared" si="7"/>
        <v/>
      </c>
      <c r="AC504" s="25" t="str">
        <f t="shared" si="8"/>
        <v/>
      </c>
    </row>
    <row r="505">
      <c r="A505" s="9"/>
      <c r="C505" s="13"/>
      <c r="J505" s="15"/>
      <c r="K505" s="9"/>
      <c r="M505" s="15"/>
      <c r="N505" s="17"/>
      <c r="O505" s="20" t="str">
        <f t="shared" si="0"/>
        <v/>
      </c>
      <c r="P505" s="21" t="str">
        <f t="shared" si="1"/>
        <v/>
      </c>
      <c r="Q505" s="22" t="str">
        <f t="shared" si="2"/>
        <v/>
      </c>
      <c r="R505" s="22" t="str">
        <f t="shared" si="3"/>
        <v/>
      </c>
      <c r="S505" s="23" t="str">
        <f t="shared" si="4"/>
        <v/>
      </c>
      <c r="T505" s="24" t="str">
        <f t="shared" si="5"/>
        <v/>
      </c>
      <c r="X505" s="13"/>
      <c r="AA505" s="22" t="str">
        <f t="shared" si="6"/>
        <v/>
      </c>
      <c r="AB505" s="22" t="str">
        <f t="shared" si="7"/>
        <v/>
      </c>
      <c r="AC505" s="25" t="str">
        <f t="shared" si="8"/>
        <v/>
      </c>
    </row>
    <row r="506">
      <c r="A506" s="9"/>
      <c r="C506" s="13"/>
      <c r="J506" s="15"/>
      <c r="K506" s="9"/>
      <c r="M506" s="15"/>
      <c r="N506" s="17"/>
      <c r="O506" s="20" t="str">
        <f t="shared" si="0"/>
        <v/>
      </c>
      <c r="P506" s="21" t="str">
        <f t="shared" si="1"/>
        <v/>
      </c>
      <c r="Q506" s="22" t="str">
        <f t="shared" si="2"/>
        <v/>
      </c>
      <c r="R506" s="22" t="str">
        <f t="shared" si="3"/>
        <v/>
      </c>
      <c r="S506" s="23" t="str">
        <f t="shared" si="4"/>
        <v/>
      </c>
      <c r="T506" s="24" t="str">
        <f t="shared" si="5"/>
        <v/>
      </c>
      <c r="X506" s="13"/>
      <c r="AA506" s="22" t="str">
        <f t="shared" si="6"/>
        <v/>
      </c>
      <c r="AB506" s="22" t="str">
        <f t="shared" si="7"/>
        <v/>
      </c>
      <c r="AC506" s="25" t="str">
        <f t="shared" si="8"/>
        <v/>
      </c>
    </row>
    <row r="507">
      <c r="A507" s="9"/>
      <c r="C507" s="13"/>
      <c r="J507" s="15"/>
      <c r="K507" s="9"/>
      <c r="M507" s="15"/>
      <c r="N507" s="17"/>
      <c r="O507" s="20" t="str">
        <f t="shared" si="0"/>
        <v/>
      </c>
      <c r="P507" s="21" t="str">
        <f t="shared" si="1"/>
        <v/>
      </c>
      <c r="Q507" s="22" t="str">
        <f t="shared" si="2"/>
        <v/>
      </c>
      <c r="R507" s="22" t="str">
        <f t="shared" si="3"/>
        <v/>
      </c>
      <c r="S507" s="23" t="str">
        <f t="shared" si="4"/>
        <v/>
      </c>
      <c r="T507" s="24" t="str">
        <f t="shared" si="5"/>
        <v/>
      </c>
      <c r="X507" s="13"/>
      <c r="AA507" s="22" t="str">
        <f t="shared" si="6"/>
        <v/>
      </c>
      <c r="AB507" s="22" t="str">
        <f t="shared" si="7"/>
        <v/>
      </c>
      <c r="AC507" s="25" t="str">
        <f t="shared" si="8"/>
        <v/>
      </c>
    </row>
    <row r="508">
      <c r="A508" s="9"/>
      <c r="C508" s="13"/>
      <c r="J508" s="15"/>
      <c r="K508" s="9"/>
      <c r="M508" s="15"/>
      <c r="N508" s="17"/>
      <c r="O508" s="20" t="str">
        <f t="shared" si="0"/>
        <v/>
      </c>
      <c r="P508" s="21" t="str">
        <f t="shared" si="1"/>
        <v/>
      </c>
      <c r="Q508" s="22" t="str">
        <f t="shared" si="2"/>
        <v/>
      </c>
      <c r="R508" s="22" t="str">
        <f t="shared" si="3"/>
        <v/>
      </c>
      <c r="S508" s="23" t="str">
        <f t="shared" si="4"/>
        <v/>
      </c>
      <c r="T508" s="24" t="str">
        <f t="shared" si="5"/>
        <v/>
      </c>
      <c r="X508" s="13"/>
      <c r="AA508" s="22" t="str">
        <f t="shared" si="6"/>
        <v/>
      </c>
      <c r="AB508" s="22" t="str">
        <f t="shared" si="7"/>
        <v/>
      </c>
      <c r="AC508" s="25" t="str">
        <f t="shared" si="8"/>
        <v/>
      </c>
    </row>
    <row r="509">
      <c r="A509" s="9"/>
      <c r="C509" s="13"/>
      <c r="J509" s="15"/>
      <c r="K509" s="9"/>
      <c r="M509" s="15"/>
      <c r="N509" s="17"/>
      <c r="O509" s="20" t="str">
        <f t="shared" si="0"/>
        <v/>
      </c>
      <c r="P509" s="21" t="str">
        <f t="shared" si="1"/>
        <v/>
      </c>
      <c r="Q509" s="22" t="str">
        <f t="shared" si="2"/>
        <v/>
      </c>
      <c r="R509" s="22" t="str">
        <f t="shared" si="3"/>
        <v/>
      </c>
      <c r="S509" s="23" t="str">
        <f t="shared" si="4"/>
        <v/>
      </c>
      <c r="T509" s="24" t="str">
        <f t="shared" si="5"/>
        <v/>
      </c>
      <c r="X509" s="13"/>
      <c r="AA509" s="22" t="str">
        <f t="shared" si="6"/>
        <v/>
      </c>
      <c r="AB509" s="22" t="str">
        <f t="shared" si="7"/>
        <v/>
      </c>
      <c r="AC509" s="25" t="str">
        <f t="shared" si="8"/>
        <v/>
      </c>
    </row>
    <row r="510">
      <c r="A510" s="9"/>
      <c r="C510" s="13"/>
      <c r="J510" s="15"/>
      <c r="K510" s="9"/>
      <c r="M510" s="15"/>
      <c r="N510" s="17"/>
      <c r="O510" s="20" t="str">
        <f t="shared" si="0"/>
        <v/>
      </c>
      <c r="P510" s="21" t="str">
        <f t="shared" si="1"/>
        <v/>
      </c>
      <c r="Q510" s="22" t="str">
        <f t="shared" si="2"/>
        <v/>
      </c>
      <c r="R510" s="22" t="str">
        <f t="shared" si="3"/>
        <v/>
      </c>
      <c r="S510" s="23" t="str">
        <f t="shared" si="4"/>
        <v/>
      </c>
      <c r="T510" s="24" t="str">
        <f t="shared" si="5"/>
        <v/>
      </c>
      <c r="X510" s="13"/>
      <c r="AA510" s="22" t="str">
        <f t="shared" si="6"/>
        <v/>
      </c>
      <c r="AB510" s="22" t="str">
        <f t="shared" si="7"/>
        <v/>
      </c>
      <c r="AC510" s="25" t="str">
        <f t="shared" si="8"/>
        <v/>
      </c>
    </row>
    <row r="511">
      <c r="A511" s="9"/>
      <c r="C511" s="13"/>
      <c r="J511" s="15"/>
      <c r="K511" s="9"/>
      <c r="M511" s="15"/>
      <c r="N511" s="17"/>
      <c r="O511" s="20" t="str">
        <f t="shared" si="0"/>
        <v/>
      </c>
      <c r="P511" s="21" t="str">
        <f t="shared" si="1"/>
        <v/>
      </c>
      <c r="Q511" s="22" t="str">
        <f t="shared" si="2"/>
        <v/>
      </c>
      <c r="R511" s="22" t="str">
        <f t="shared" si="3"/>
        <v/>
      </c>
      <c r="S511" s="23" t="str">
        <f t="shared" si="4"/>
        <v/>
      </c>
      <c r="T511" s="24" t="str">
        <f t="shared" si="5"/>
        <v/>
      </c>
      <c r="X511" s="13"/>
      <c r="AA511" s="22" t="str">
        <f t="shared" si="6"/>
        <v/>
      </c>
      <c r="AB511" s="22" t="str">
        <f t="shared" si="7"/>
        <v/>
      </c>
      <c r="AC511" s="25" t="str">
        <f t="shared" si="8"/>
        <v/>
      </c>
    </row>
    <row r="512">
      <c r="A512" s="9"/>
      <c r="C512" s="13"/>
      <c r="J512" s="15"/>
      <c r="K512" s="9"/>
      <c r="M512" s="15"/>
      <c r="N512" s="17"/>
      <c r="O512" s="20" t="str">
        <f t="shared" si="0"/>
        <v/>
      </c>
      <c r="P512" s="21" t="str">
        <f t="shared" si="1"/>
        <v/>
      </c>
      <c r="Q512" s="22" t="str">
        <f t="shared" si="2"/>
        <v/>
      </c>
      <c r="R512" s="22" t="str">
        <f t="shared" si="3"/>
        <v/>
      </c>
      <c r="S512" s="23" t="str">
        <f t="shared" si="4"/>
        <v/>
      </c>
      <c r="T512" s="24" t="str">
        <f t="shared" si="5"/>
        <v/>
      </c>
      <c r="X512" s="13"/>
      <c r="AA512" s="22" t="str">
        <f t="shared" si="6"/>
        <v/>
      </c>
      <c r="AB512" s="22" t="str">
        <f t="shared" si="7"/>
        <v/>
      </c>
      <c r="AC512" s="25" t="str">
        <f t="shared" si="8"/>
        <v/>
      </c>
    </row>
    <row r="513">
      <c r="A513" s="9"/>
      <c r="C513" s="13"/>
      <c r="J513" s="15"/>
      <c r="K513" s="9"/>
      <c r="M513" s="15"/>
      <c r="N513" s="17"/>
      <c r="O513" s="20" t="str">
        <f t="shared" si="0"/>
        <v/>
      </c>
      <c r="P513" s="21" t="str">
        <f t="shared" si="1"/>
        <v/>
      </c>
      <c r="Q513" s="22" t="str">
        <f t="shared" si="2"/>
        <v/>
      </c>
      <c r="R513" s="22" t="str">
        <f t="shared" si="3"/>
        <v/>
      </c>
      <c r="S513" s="23" t="str">
        <f t="shared" si="4"/>
        <v/>
      </c>
      <c r="T513" s="24" t="str">
        <f t="shared" si="5"/>
        <v/>
      </c>
      <c r="X513" s="13"/>
      <c r="AA513" s="22" t="str">
        <f t="shared" si="6"/>
        <v/>
      </c>
      <c r="AB513" s="22" t="str">
        <f t="shared" si="7"/>
        <v/>
      </c>
      <c r="AC513" s="25" t="str">
        <f t="shared" si="8"/>
        <v/>
      </c>
    </row>
    <row r="514">
      <c r="A514" s="9"/>
      <c r="C514" s="13"/>
      <c r="J514" s="15"/>
      <c r="K514" s="9"/>
      <c r="M514" s="15"/>
      <c r="N514" s="17"/>
      <c r="O514" s="20" t="str">
        <f t="shared" si="0"/>
        <v/>
      </c>
      <c r="P514" s="21" t="str">
        <f t="shared" si="1"/>
        <v/>
      </c>
      <c r="Q514" s="22" t="str">
        <f t="shared" si="2"/>
        <v/>
      </c>
      <c r="R514" s="22" t="str">
        <f t="shared" si="3"/>
        <v/>
      </c>
      <c r="S514" s="23" t="str">
        <f t="shared" si="4"/>
        <v/>
      </c>
      <c r="T514" s="24" t="str">
        <f t="shared" si="5"/>
        <v/>
      </c>
      <c r="X514" s="13"/>
      <c r="AA514" s="22" t="str">
        <f t="shared" si="6"/>
        <v/>
      </c>
      <c r="AB514" s="22" t="str">
        <f t="shared" si="7"/>
        <v/>
      </c>
      <c r="AC514" s="25" t="str">
        <f t="shared" si="8"/>
        <v/>
      </c>
    </row>
    <row r="515">
      <c r="A515" s="9"/>
      <c r="C515" s="13"/>
      <c r="J515" s="15"/>
      <c r="K515" s="9"/>
      <c r="M515" s="15"/>
      <c r="N515" s="17"/>
      <c r="O515" s="20" t="str">
        <f t="shared" si="0"/>
        <v/>
      </c>
      <c r="P515" s="21" t="str">
        <f t="shared" si="1"/>
        <v/>
      </c>
      <c r="Q515" s="22" t="str">
        <f t="shared" si="2"/>
        <v/>
      </c>
      <c r="R515" s="22" t="str">
        <f t="shared" si="3"/>
        <v/>
      </c>
      <c r="S515" s="23" t="str">
        <f t="shared" si="4"/>
        <v/>
      </c>
      <c r="T515" s="24" t="str">
        <f t="shared" si="5"/>
        <v/>
      </c>
      <c r="X515" s="13"/>
      <c r="AA515" s="22" t="str">
        <f t="shared" si="6"/>
        <v/>
      </c>
      <c r="AB515" s="22" t="str">
        <f t="shared" si="7"/>
        <v/>
      </c>
      <c r="AC515" s="25" t="str">
        <f t="shared" si="8"/>
        <v/>
      </c>
    </row>
    <row r="516">
      <c r="A516" s="9"/>
      <c r="C516" s="13"/>
      <c r="J516" s="15"/>
      <c r="K516" s="9"/>
      <c r="M516" s="15"/>
      <c r="N516" s="17"/>
      <c r="O516" s="20" t="str">
        <f t="shared" si="0"/>
        <v/>
      </c>
      <c r="P516" s="21" t="str">
        <f t="shared" si="1"/>
        <v/>
      </c>
      <c r="Q516" s="22" t="str">
        <f t="shared" si="2"/>
        <v/>
      </c>
      <c r="R516" s="22" t="str">
        <f t="shared" si="3"/>
        <v/>
      </c>
      <c r="S516" s="23" t="str">
        <f t="shared" si="4"/>
        <v/>
      </c>
      <c r="T516" s="24" t="str">
        <f t="shared" si="5"/>
        <v/>
      </c>
      <c r="X516" s="13"/>
      <c r="AA516" s="22" t="str">
        <f t="shared" si="6"/>
        <v/>
      </c>
      <c r="AB516" s="22" t="str">
        <f t="shared" si="7"/>
        <v/>
      </c>
      <c r="AC516" s="25" t="str">
        <f t="shared" si="8"/>
        <v/>
      </c>
    </row>
    <row r="517">
      <c r="A517" s="9"/>
      <c r="C517" s="13"/>
      <c r="J517" s="15"/>
      <c r="K517" s="9"/>
      <c r="M517" s="15"/>
      <c r="N517" s="17"/>
      <c r="O517" s="20" t="str">
        <f t="shared" si="0"/>
        <v/>
      </c>
      <c r="P517" s="21" t="str">
        <f t="shared" si="1"/>
        <v/>
      </c>
      <c r="Q517" s="22" t="str">
        <f t="shared" si="2"/>
        <v/>
      </c>
      <c r="R517" s="22" t="str">
        <f t="shared" si="3"/>
        <v/>
      </c>
      <c r="S517" s="23" t="str">
        <f t="shared" si="4"/>
        <v/>
      </c>
      <c r="T517" s="24" t="str">
        <f t="shared" si="5"/>
        <v/>
      </c>
      <c r="X517" s="13"/>
      <c r="AA517" s="22" t="str">
        <f t="shared" si="6"/>
        <v/>
      </c>
      <c r="AB517" s="22" t="str">
        <f t="shared" si="7"/>
        <v/>
      </c>
      <c r="AC517" s="25" t="str">
        <f t="shared" si="8"/>
        <v/>
      </c>
    </row>
    <row r="518">
      <c r="A518" s="9"/>
      <c r="C518" s="13"/>
      <c r="J518" s="15"/>
      <c r="K518" s="9"/>
      <c r="M518" s="15"/>
      <c r="N518" s="17"/>
      <c r="O518" s="20" t="str">
        <f t="shared" si="0"/>
        <v/>
      </c>
      <c r="P518" s="21" t="str">
        <f t="shared" si="1"/>
        <v/>
      </c>
      <c r="Q518" s="22" t="str">
        <f t="shared" si="2"/>
        <v/>
      </c>
      <c r="R518" s="22" t="str">
        <f t="shared" si="3"/>
        <v/>
      </c>
      <c r="S518" s="23" t="str">
        <f t="shared" si="4"/>
        <v/>
      </c>
      <c r="T518" s="24" t="str">
        <f t="shared" si="5"/>
        <v/>
      </c>
      <c r="X518" s="13"/>
      <c r="AA518" s="22" t="str">
        <f t="shared" si="6"/>
        <v/>
      </c>
      <c r="AB518" s="22" t="str">
        <f t="shared" si="7"/>
        <v/>
      </c>
      <c r="AC518" s="25" t="str">
        <f t="shared" si="8"/>
        <v/>
      </c>
    </row>
    <row r="519">
      <c r="A519" s="9"/>
      <c r="C519" s="13"/>
      <c r="J519" s="15"/>
      <c r="K519" s="9"/>
      <c r="M519" s="15"/>
      <c r="N519" s="17"/>
      <c r="O519" s="20" t="str">
        <f t="shared" si="0"/>
        <v/>
      </c>
      <c r="P519" s="21" t="str">
        <f t="shared" si="1"/>
        <v/>
      </c>
      <c r="Q519" s="22" t="str">
        <f t="shared" si="2"/>
        <v/>
      </c>
      <c r="R519" s="22" t="str">
        <f t="shared" si="3"/>
        <v/>
      </c>
      <c r="S519" s="23" t="str">
        <f t="shared" si="4"/>
        <v/>
      </c>
      <c r="T519" s="24" t="str">
        <f t="shared" si="5"/>
        <v/>
      </c>
      <c r="X519" s="13"/>
      <c r="AA519" s="22" t="str">
        <f t="shared" si="6"/>
        <v/>
      </c>
      <c r="AB519" s="22" t="str">
        <f t="shared" si="7"/>
        <v/>
      </c>
      <c r="AC519" s="25" t="str">
        <f t="shared" si="8"/>
        <v/>
      </c>
    </row>
    <row r="520">
      <c r="A520" s="9"/>
      <c r="C520" s="13"/>
      <c r="J520" s="15"/>
      <c r="K520" s="9"/>
      <c r="M520" s="15"/>
      <c r="N520" s="17"/>
      <c r="O520" s="20" t="str">
        <f t="shared" si="0"/>
        <v/>
      </c>
      <c r="P520" s="21" t="str">
        <f t="shared" si="1"/>
        <v/>
      </c>
      <c r="Q520" s="22" t="str">
        <f t="shared" si="2"/>
        <v/>
      </c>
      <c r="R520" s="22" t="str">
        <f t="shared" si="3"/>
        <v/>
      </c>
      <c r="S520" s="23" t="str">
        <f t="shared" si="4"/>
        <v/>
      </c>
      <c r="T520" s="24" t="str">
        <f t="shared" si="5"/>
        <v/>
      </c>
      <c r="X520" s="13"/>
      <c r="AA520" s="22" t="str">
        <f t="shared" si="6"/>
        <v/>
      </c>
      <c r="AB520" s="22" t="str">
        <f t="shared" si="7"/>
        <v/>
      </c>
      <c r="AC520" s="25" t="str">
        <f t="shared" si="8"/>
        <v/>
      </c>
    </row>
    <row r="521">
      <c r="A521" s="9"/>
      <c r="C521" s="13"/>
      <c r="J521" s="15"/>
      <c r="K521" s="9"/>
      <c r="M521" s="15"/>
      <c r="N521" s="17"/>
      <c r="O521" s="20" t="str">
        <f t="shared" si="0"/>
        <v/>
      </c>
      <c r="P521" s="21" t="str">
        <f t="shared" si="1"/>
        <v/>
      </c>
      <c r="Q521" s="22" t="str">
        <f t="shared" si="2"/>
        <v/>
      </c>
      <c r="R521" s="22" t="str">
        <f t="shared" si="3"/>
        <v/>
      </c>
      <c r="S521" s="23" t="str">
        <f t="shared" si="4"/>
        <v/>
      </c>
      <c r="T521" s="24" t="str">
        <f t="shared" si="5"/>
        <v/>
      </c>
      <c r="X521" s="13"/>
      <c r="AA521" s="22" t="str">
        <f t="shared" si="6"/>
        <v/>
      </c>
      <c r="AB521" s="22" t="str">
        <f t="shared" si="7"/>
        <v/>
      </c>
      <c r="AC521" s="25" t="str">
        <f t="shared" si="8"/>
        <v/>
      </c>
    </row>
    <row r="522">
      <c r="A522" s="9"/>
      <c r="C522" s="13"/>
      <c r="J522" s="15"/>
      <c r="K522" s="9"/>
      <c r="M522" s="15"/>
      <c r="N522" s="17"/>
      <c r="O522" s="20" t="str">
        <f t="shared" si="0"/>
        <v/>
      </c>
      <c r="P522" s="21" t="str">
        <f t="shared" si="1"/>
        <v/>
      </c>
      <c r="Q522" s="22" t="str">
        <f t="shared" si="2"/>
        <v/>
      </c>
      <c r="R522" s="22" t="str">
        <f t="shared" si="3"/>
        <v/>
      </c>
      <c r="S522" s="23" t="str">
        <f t="shared" si="4"/>
        <v/>
      </c>
      <c r="T522" s="24" t="str">
        <f t="shared" si="5"/>
        <v/>
      </c>
      <c r="X522" s="13"/>
      <c r="AA522" s="22" t="str">
        <f t="shared" si="6"/>
        <v/>
      </c>
      <c r="AB522" s="22" t="str">
        <f t="shared" si="7"/>
        <v/>
      </c>
      <c r="AC522" s="25" t="str">
        <f t="shared" si="8"/>
        <v/>
      </c>
    </row>
    <row r="523">
      <c r="A523" s="9"/>
      <c r="C523" s="13"/>
      <c r="J523" s="15"/>
      <c r="K523" s="9"/>
      <c r="M523" s="15"/>
      <c r="N523" s="17"/>
      <c r="O523" s="20" t="str">
        <f t="shared" si="0"/>
        <v/>
      </c>
      <c r="P523" s="21" t="str">
        <f t="shared" si="1"/>
        <v/>
      </c>
      <c r="Q523" s="22" t="str">
        <f t="shared" si="2"/>
        <v/>
      </c>
      <c r="R523" s="22" t="str">
        <f t="shared" si="3"/>
        <v/>
      </c>
      <c r="S523" s="23" t="str">
        <f t="shared" si="4"/>
        <v/>
      </c>
      <c r="T523" s="24" t="str">
        <f t="shared" si="5"/>
        <v/>
      </c>
      <c r="X523" s="13"/>
      <c r="AA523" s="22" t="str">
        <f t="shared" si="6"/>
        <v/>
      </c>
      <c r="AB523" s="22" t="str">
        <f t="shared" si="7"/>
        <v/>
      </c>
      <c r="AC523" s="25" t="str">
        <f t="shared" si="8"/>
        <v/>
      </c>
    </row>
    <row r="524">
      <c r="A524" s="9"/>
      <c r="C524" s="13"/>
      <c r="J524" s="15"/>
      <c r="K524" s="9"/>
      <c r="M524" s="15"/>
      <c r="N524" s="17"/>
      <c r="O524" s="20" t="str">
        <f t="shared" si="0"/>
        <v/>
      </c>
      <c r="P524" s="21" t="str">
        <f t="shared" si="1"/>
        <v/>
      </c>
      <c r="Q524" s="22" t="str">
        <f t="shared" si="2"/>
        <v/>
      </c>
      <c r="R524" s="22" t="str">
        <f t="shared" si="3"/>
        <v/>
      </c>
      <c r="S524" s="23" t="str">
        <f t="shared" si="4"/>
        <v/>
      </c>
      <c r="T524" s="24" t="str">
        <f t="shared" si="5"/>
        <v/>
      </c>
      <c r="X524" s="13"/>
      <c r="AA524" s="22" t="str">
        <f t="shared" si="6"/>
        <v/>
      </c>
      <c r="AB524" s="22" t="str">
        <f t="shared" si="7"/>
        <v/>
      </c>
      <c r="AC524" s="25" t="str">
        <f t="shared" si="8"/>
        <v/>
      </c>
    </row>
    <row r="525">
      <c r="A525" s="9"/>
      <c r="C525" s="13"/>
      <c r="J525" s="15"/>
      <c r="K525" s="9"/>
      <c r="M525" s="15"/>
      <c r="N525" s="17"/>
      <c r="O525" s="20" t="str">
        <f t="shared" si="0"/>
        <v/>
      </c>
      <c r="P525" s="21" t="str">
        <f t="shared" si="1"/>
        <v/>
      </c>
      <c r="Q525" s="22" t="str">
        <f t="shared" si="2"/>
        <v/>
      </c>
      <c r="R525" s="22" t="str">
        <f t="shared" si="3"/>
        <v/>
      </c>
      <c r="S525" s="23" t="str">
        <f t="shared" si="4"/>
        <v/>
      </c>
      <c r="T525" s="24" t="str">
        <f t="shared" si="5"/>
        <v/>
      </c>
      <c r="X525" s="13"/>
      <c r="AA525" s="22" t="str">
        <f t="shared" si="6"/>
        <v/>
      </c>
      <c r="AB525" s="22" t="str">
        <f t="shared" si="7"/>
        <v/>
      </c>
      <c r="AC525" s="25" t="str">
        <f t="shared" si="8"/>
        <v/>
      </c>
    </row>
    <row r="526">
      <c r="A526" s="9"/>
      <c r="C526" s="13"/>
      <c r="J526" s="15"/>
      <c r="K526" s="9"/>
      <c r="M526" s="15"/>
      <c r="N526" s="17"/>
      <c r="O526" s="20" t="str">
        <f t="shared" si="0"/>
        <v/>
      </c>
      <c r="P526" s="21" t="str">
        <f t="shared" si="1"/>
        <v/>
      </c>
      <c r="Q526" s="22" t="str">
        <f t="shared" si="2"/>
        <v/>
      </c>
      <c r="R526" s="22" t="str">
        <f t="shared" si="3"/>
        <v/>
      </c>
      <c r="S526" s="23" t="str">
        <f t="shared" si="4"/>
        <v/>
      </c>
      <c r="T526" s="24" t="str">
        <f t="shared" si="5"/>
        <v/>
      </c>
      <c r="X526" s="13"/>
      <c r="AA526" s="22" t="str">
        <f t="shared" si="6"/>
        <v/>
      </c>
      <c r="AB526" s="22" t="str">
        <f t="shared" si="7"/>
        <v/>
      </c>
      <c r="AC526" s="25" t="str">
        <f t="shared" si="8"/>
        <v/>
      </c>
    </row>
    <row r="527">
      <c r="A527" s="9"/>
      <c r="C527" s="13"/>
      <c r="J527" s="15"/>
      <c r="K527" s="9"/>
      <c r="M527" s="15"/>
      <c r="N527" s="17"/>
      <c r="O527" s="20" t="str">
        <f t="shared" si="0"/>
        <v/>
      </c>
      <c r="P527" s="21" t="str">
        <f t="shared" si="1"/>
        <v/>
      </c>
      <c r="Q527" s="22" t="str">
        <f t="shared" si="2"/>
        <v/>
      </c>
      <c r="R527" s="22" t="str">
        <f t="shared" si="3"/>
        <v/>
      </c>
      <c r="S527" s="23" t="str">
        <f t="shared" si="4"/>
        <v/>
      </c>
      <c r="T527" s="24" t="str">
        <f t="shared" si="5"/>
        <v/>
      </c>
      <c r="X527" s="13"/>
      <c r="AA527" s="22" t="str">
        <f t="shared" si="6"/>
        <v/>
      </c>
      <c r="AB527" s="22" t="str">
        <f t="shared" si="7"/>
        <v/>
      </c>
      <c r="AC527" s="25" t="str">
        <f t="shared" si="8"/>
        <v/>
      </c>
    </row>
    <row r="528">
      <c r="A528" s="9"/>
      <c r="C528" s="13"/>
      <c r="J528" s="15"/>
      <c r="K528" s="9"/>
      <c r="M528" s="15"/>
      <c r="N528" s="17"/>
      <c r="O528" s="20" t="str">
        <f t="shared" si="0"/>
        <v/>
      </c>
      <c r="P528" s="21" t="str">
        <f t="shared" si="1"/>
        <v/>
      </c>
      <c r="Q528" s="22" t="str">
        <f t="shared" si="2"/>
        <v/>
      </c>
      <c r="R528" s="22" t="str">
        <f t="shared" si="3"/>
        <v/>
      </c>
      <c r="S528" s="23" t="str">
        <f t="shared" si="4"/>
        <v/>
      </c>
      <c r="T528" s="24" t="str">
        <f t="shared" si="5"/>
        <v/>
      </c>
      <c r="X528" s="13"/>
      <c r="AA528" s="22" t="str">
        <f t="shared" si="6"/>
        <v/>
      </c>
      <c r="AB528" s="22" t="str">
        <f t="shared" si="7"/>
        <v/>
      </c>
      <c r="AC528" s="25" t="str">
        <f t="shared" si="8"/>
        <v/>
      </c>
    </row>
    <row r="529">
      <c r="A529" s="9"/>
      <c r="C529" s="13"/>
      <c r="J529" s="15"/>
      <c r="K529" s="9"/>
      <c r="M529" s="15"/>
      <c r="N529" s="17"/>
      <c r="O529" s="20" t="str">
        <f t="shared" si="0"/>
        <v/>
      </c>
      <c r="P529" s="21" t="str">
        <f t="shared" si="1"/>
        <v/>
      </c>
      <c r="Q529" s="22" t="str">
        <f t="shared" si="2"/>
        <v/>
      </c>
      <c r="R529" s="22" t="str">
        <f t="shared" si="3"/>
        <v/>
      </c>
      <c r="S529" s="23" t="str">
        <f t="shared" si="4"/>
        <v/>
      </c>
      <c r="T529" s="24" t="str">
        <f t="shared" si="5"/>
        <v/>
      </c>
      <c r="X529" s="13"/>
      <c r="AA529" s="22" t="str">
        <f t="shared" si="6"/>
        <v/>
      </c>
      <c r="AB529" s="22" t="str">
        <f t="shared" si="7"/>
        <v/>
      </c>
      <c r="AC529" s="25" t="str">
        <f t="shared" si="8"/>
        <v/>
      </c>
    </row>
    <row r="530">
      <c r="A530" s="9"/>
      <c r="C530" s="13"/>
      <c r="J530" s="15"/>
      <c r="K530" s="9"/>
      <c r="M530" s="15"/>
      <c r="N530" s="17"/>
      <c r="O530" s="20" t="str">
        <f t="shared" si="0"/>
        <v/>
      </c>
      <c r="P530" s="21" t="str">
        <f t="shared" si="1"/>
        <v/>
      </c>
      <c r="Q530" s="22" t="str">
        <f t="shared" si="2"/>
        <v/>
      </c>
      <c r="R530" s="22" t="str">
        <f t="shared" si="3"/>
        <v/>
      </c>
      <c r="S530" s="23" t="str">
        <f t="shared" si="4"/>
        <v/>
      </c>
      <c r="T530" s="24" t="str">
        <f t="shared" si="5"/>
        <v/>
      </c>
      <c r="X530" s="13"/>
      <c r="AA530" s="22" t="str">
        <f t="shared" si="6"/>
        <v/>
      </c>
      <c r="AB530" s="22" t="str">
        <f t="shared" si="7"/>
        <v/>
      </c>
      <c r="AC530" s="25" t="str">
        <f t="shared" si="8"/>
        <v/>
      </c>
    </row>
    <row r="531">
      <c r="A531" s="9"/>
      <c r="C531" s="13"/>
      <c r="J531" s="15"/>
      <c r="K531" s="9"/>
      <c r="M531" s="15"/>
      <c r="N531" s="17"/>
      <c r="O531" s="20" t="str">
        <f t="shared" si="0"/>
        <v/>
      </c>
      <c r="P531" s="21" t="str">
        <f t="shared" si="1"/>
        <v/>
      </c>
      <c r="Q531" s="22" t="str">
        <f t="shared" si="2"/>
        <v/>
      </c>
      <c r="R531" s="22" t="str">
        <f t="shared" si="3"/>
        <v/>
      </c>
      <c r="S531" s="23" t="str">
        <f t="shared" si="4"/>
        <v/>
      </c>
      <c r="T531" s="24" t="str">
        <f t="shared" si="5"/>
        <v/>
      </c>
      <c r="X531" s="13"/>
      <c r="AA531" s="22" t="str">
        <f t="shared" si="6"/>
        <v/>
      </c>
      <c r="AB531" s="22" t="str">
        <f t="shared" si="7"/>
        <v/>
      </c>
      <c r="AC531" s="25" t="str">
        <f t="shared" si="8"/>
        <v/>
      </c>
    </row>
    <row r="532">
      <c r="A532" s="9"/>
      <c r="C532" s="13"/>
      <c r="J532" s="15"/>
      <c r="K532" s="9"/>
      <c r="M532" s="15"/>
      <c r="N532" s="17"/>
      <c r="O532" s="20" t="str">
        <f t="shared" si="0"/>
        <v/>
      </c>
      <c r="P532" s="21" t="str">
        <f t="shared" si="1"/>
        <v/>
      </c>
      <c r="Q532" s="22" t="str">
        <f t="shared" si="2"/>
        <v/>
      </c>
      <c r="R532" s="22" t="str">
        <f t="shared" si="3"/>
        <v/>
      </c>
      <c r="S532" s="23" t="str">
        <f t="shared" si="4"/>
        <v/>
      </c>
      <c r="T532" s="24" t="str">
        <f t="shared" si="5"/>
        <v/>
      </c>
      <c r="X532" s="13"/>
      <c r="AA532" s="22" t="str">
        <f t="shared" si="6"/>
        <v/>
      </c>
      <c r="AB532" s="22" t="str">
        <f t="shared" si="7"/>
        <v/>
      </c>
      <c r="AC532" s="25" t="str">
        <f t="shared" si="8"/>
        <v/>
      </c>
    </row>
    <row r="533">
      <c r="A533" s="9"/>
      <c r="C533" s="13"/>
      <c r="J533" s="15"/>
      <c r="K533" s="9"/>
      <c r="M533" s="15"/>
      <c r="N533" s="17"/>
      <c r="O533" s="20" t="str">
        <f t="shared" si="0"/>
        <v/>
      </c>
      <c r="P533" s="21" t="str">
        <f t="shared" si="1"/>
        <v/>
      </c>
      <c r="Q533" s="22" t="str">
        <f t="shared" si="2"/>
        <v/>
      </c>
      <c r="R533" s="22" t="str">
        <f t="shared" si="3"/>
        <v/>
      </c>
      <c r="S533" s="23" t="str">
        <f t="shared" si="4"/>
        <v/>
      </c>
      <c r="T533" s="24" t="str">
        <f t="shared" si="5"/>
        <v/>
      </c>
      <c r="X533" s="13"/>
      <c r="AA533" s="22" t="str">
        <f t="shared" si="6"/>
        <v/>
      </c>
      <c r="AB533" s="22" t="str">
        <f t="shared" si="7"/>
        <v/>
      </c>
      <c r="AC533" s="25" t="str">
        <f t="shared" si="8"/>
        <v/>
      </c>
    </row>
    <row r="534">
      <c r="A534" s="9"/>
      <c r="C534" s="13"/>
      <c r="J534" s="15"/>
      <c r="K534" s="9"/>
      <c r="M534" s="15"/>
      <c r="N534" s="17"/>
      <c r="O534" s="20" t="str">
        <f t="shared" si="0"/>
        <v/>
      </c>
      <c r="P534" s="21" t="str">
        <f t="shared" si="1"/>
        <v/>
      </c>
      <c r="Q534" s="22" t="str">
        <f t="shared" si="2"/>
        <v/>
      </c>
      <c r="R534" s="22" t="str">
        <f t="shared" si="3"/>
        <v/>
      </c>
      <c r="S534" s="23" t="str">
        <f t="shared" si="4"/>
        <v/>
      </c>
      <c r="T534" s="24" t="str">
        <f t="shared" si="5"/>
        <v/>
      </c>
      <c r="X534" s="13"/>
      <c r="AA534" s="22" t="str">
        <f t="shared" si="6"/>
        <v/>
      </c>
      <c r="AB534" s="22" t="str">
        <f t="shared" si="7"/>
        <v/>
      </c>
      <c r="AC534" s="25" t="str">
        <f t="shared" si="8"/>
        <v/>
      </c>
    </row>
    <row r="535">
      <c r="A535" s="9"/>
      <c r="C535" s="13"/>
      <c r="J535" s="15"/>
      <c r="K535" s="9"/>
      <c r="M535" s="15"/>
      <c r="N535" s="17"/>
      <c r="O535" s="20" t="str">
        <f t="shared" si="0"/>
        <v/>
      </c>
      <c r="P535" s="21" t="str">
        <f t="shared" si="1"/>
        <v/>
      </c>
      <c r="Q535" s="22" t="str">
        <f t="shared" si="2"/>
        <v/>
      </c>
      <c r="R535" s="22" t="str">
        <f t="shared" si="3"/>
        <v/>
      </c>
      <c r="S535" s="23" t="str">
        <f t="shared" si="4"/>
        <v/>
      </c>
      <c r="T535" s="24" t="str">
        <f t="shared" si="5"/>
        <v/>
      </c>
      <c r="X535" s="13"/>
      <c r="AA535" s="22" t="str">
        <f t="shared" si="6"/>
        <v/>
      </c>
      <c r="AB535" s="22" t="str">
        <f t="shared" si="7"/>
        <v/>
      </c>
      <c r="AC535" s="25" t="str">
        <f t="shared" si="8"/>
        <v/>
      </c>
    </row>
    <row r="536">
      <c r="A536" s="9"/>
      <c r="C536" s="13"/>
      <c r="J536" s="15"/>
      <c r="K536" s="9"/>
      <c r="M536" s="15"/>
      <c r="N536" s="17"/>
      <c r="O536" s="20" t="str">
        <f t="shared" si="0"/>
        <v/>
      </c>
      <c r="P536" s="21" t="str">
        <f t="shared" si="1"/>
        <v/>
      </c>
      <c r="Q536" s="22" t="str">
        <f t="shared" si="2"/>
        <v/>
      </c>
      <c r="R536" s="22" t="str">
        <f t="shared" si="3"/>
        <v/>
      </c>
      <c r="S536" s="23" t="str">
        <f t="shared" si="4"/>
        <v/>
      </c>
      <c r="T536" s="24" t="str">
        <f t="shared" si="5"/>
        <v/>
      </c>
      <c r="X536" s="13"/>
      <c r="AA536" s="22" t="str">
        <f t="shared" si="6"/>
        <v/>
      </c>
      <c r="AB536" s="22" t="str">
        <f t="shared" si="7"/>
        <v/>
      </c>
      <c r="AC536" s="25" t="str">
        <f t="shared" si="8"/>
        <v/>
      </c>
    </row>
    <row r="537">
      <c r="A537" s="9"/>
      <c r="C537" s="13"/>
      <c r="J537" s="15"/>
      <c r="K537" s="9"/>
      <c r="M537" s="15"/>
      <c r="N537" s="17"/>
      <c r="O537" s="20" t="str">
        <f t="shared" si="0"/>
        <v/>
      </c>
      <c r="P537" s="21" t="str">
        <f t="shared" si="1"/>
        <v/>
      </c>
      <c r="Q537" s="22" t="str">
        <f t="shared" si="2"/>
        <v/>
      </c>
      <c r="R537" s="22" t="str">
        <f t="shared" si="3"/>
        <v/>
      </c>
      <c r="S537" s="23" t="str">
        <f t="shared" si="4"/>
        <v/>
      </c>
      <c r="T537" s="24" t="str">
        <f t="shared" si="5"/>
        <v/>
      </c>
      <c r="X537" s="13"/>
      <c r="AA537" s="22" t="str">
        <f t="shared" si="6"/>
        <v/>
      </c>
      <c r="AB537" s="22" t="str">
        <f t="shared" si="7"/>
        <v/>
      </c>
      <c r="AC537" s="25" t="str">
        <f t="shared" si="8"/>
        <v/>
      </c>
    </row>
    <row r="538">
      <c r="A538" s="9"/>
      <c r="C538" s="13"/>
      <c r="J538" s="15"/>
      <c r="K538" s="9"/>
      <c r="M538" s="15"/>
      <c r="N538" s="17"/>
      <c r="O538" s="20" t="str">
        <f t="shared" si="0"/>
        <v/>
      </c>
      <c r="P538" s="21" t="str">
        <f t="shared" si="1"/>
        <v/>
      </c>
      <c r="Q538" s="22" t="str">
        <f t="shared" si="2"/>
        <v/>
      </c>
      <c r="R538" s="22" t="str">
        <f t="shared" si="3"/>
        <v/>
      </c>
      <c r="S538" s="23" t="str">
        <f t="shared" si="4"/>
        <v/>
      </c>
      <c r="T538" s="24" t="str">
        <f t="shared" si="5"/>
        <v/>
      </c>
      <c r="X538" s="13"/>
      <c r="AA538" s="22" t="str">
        <f t="shared" si="6"/>
        <v/>
      </c>
      <c r="AB538" s="22" t="str">
        <f t="shared" si="7"/>
        <v/>
      </c>
      <c r="AC538" s="25" t="str">
        <f t="shared" si="8"/>
        <v/>
      </c>
    </row>
    <row r="539">
      <c r="A539" s="9"/>
      <c r="C539" s="13"/>
      <c r="J539" s="15"/>
      <c r="K539" s="9"/>
      <c r="M539" s="15"/>
      <c r="N539" s="17"/>
      <c r="O539" s="20" t="str">
        <f t="shared" si="0"/>
        <v/>
      </c>
      <c r="P539" s="21" t="str">
        <f t="shared" si="1"/>
        <v/>
      </c>
      <c r="Q539" s="22" t="str">
        <f t="shared" si="2"/>
        <v/>
      </c>
      <c r="R539" s="22" t="str">
        <f t="shared" si="3"/>
        <v/>
      </c>
      <c r="S539" s="23" t="str">
        <f t="shared" si="4"/>
        <v/>
      </c>
      <c r="T539" s="24" t="str">
        <f t="shared" si="5"/>
        <v/>
      </c>
      <c r="X539" s="13"/>
      <c r="AA539" s="22" t="str">
        <f t="shared" si="6"/>
        <v/>
      </c>
      <c r="AB539" s="22" t="str">
        <f t="shared" si="7"/>
        <v/>
      </c>
      <c r="AC539" s="25" t="str">
        <f t="shared" si="8"/>
        <v/>
      </c>
    </row>
    <row r="540">
      <c r="A540" s="9"/>
      <c r="C540" s="13"/>
      <c r="J540" s="15"/>
      <c r="K540" s="9"/>
      <c r="M540" s="15"/>
      <c r="N540" s="17"/>
      <c r="O540" s="20" t="str">
        <f t="shared" si="0"/>
        <v/>
      </c>
      <c r="P540" s="21" t="str">
        <f t="shared" si="1"/>
        <v/>
      </c>
      <c r="Q540" s="22" t="str">
        <f t="shared" si="2"/>
        <v/>
      </c>
      <c r="R540" s="22" t="str">
        <f t="shared" si="3"/>
        <v/>
      </c>
      <c r="S540" s="23" t="str">
        <f t="shared" si="4"/>
        <v/>
      </c>
      <c r="T540" s="24" t="str">
        <f t="shared" si="5"/>
        <v/>
      </c>
      <c r="X540" s="13"/>
      <c r="AA540" s="22" t="str">
        <f t="shared" si="6"/>
        <v/>
      </c>
      <c r="AB540" s="22" t="str">
        <f t="shared" si="7"/>
        <v/>
      </c>
      <c r="AC540" s="25" t="str">
        <f t="shared" si="8"/>
        <v/>
      </c>
    </row>
    <row r="541">
      <c r="A541" s="9"/>
      <c r="C541" s="13"/>
      <c r="J541" s="15"/>
      <c r="K541" s="9"/>
      <c r="M541" s="15"/>
      <c r="N541" s="17"/>
      <c r="O541" s="20" t="str">
        <f t="shared" si="0"/>
        <v/>
      </c>
      <c r="P541" s="21" t="str">
        <f t="shared" si="1"/>
        <v/>
      </c>
      <c r="Q541" s="22" t="str">
        <f t="shared" si="2"/>
        <v/>
      </c>
      <c r="R541" s="22" t="str">
        <f t="shared" si="3"/>
        <v/>
      </c>
      <c r="S541" s="23" t="str">
        <f t="shared" si="4"/>
        <v/>
      </c>
      <c r="T541" s="24" t="str">
        <f t="shared" si="5"/>
        <v/>
      </c>
      <c r="X541" s="13"/>
      <c r="AA541" s="22" t="str">
        <f t="shared" si="6"/>
        <v/>
      </c>
      <c r="AB541" s="22" t="str">
        <f t="shared" si="7"/>
        <v/>
      </c>
      <c r="AC541" s="25" t="str">
        <f t="shared" si="8"/>
        <v/>
      </c>
    </row>
    <row r="542">
      <c r="A542" s="9"/>
      <c r="C542" s="13"/>
      <c r="J542" s="15"/>
      <c r="K542" s="9"/>
      <c r="M542" s="15"/>
      <c r="N542" s="17"/>
      <c r="O542" s="20" t="str">
        <f t="shared" si="0"/>
        <v/>
      </c>
      <c r="P542" s="21" t="str">
        <f t="shared" si="1"/>
        <v/>
      </c>
      <c r="Q542" s="22" t="str">
        <f t="shared" si="2"/>
        <v/>
      </c>
      <c r="R542" s="22" t="str">
        <f t="shared" si="3"/>
        <v/>
      </c>
      <c r="S542" s="23" t="str">
        <f t="shared" si="4"/>
        <v/>
      </c>
      <c r="T542" s="24" t="str">
        <f t="shared" si="5"/>
        <v/>
      </c>
      <c r="X542" s="13"/>
      <c r="AA542" s="22" t="str">
        <f t="shared" si="6"/>
        <v/>
      </c>
      <c r="AB542" s="22" t="str">
        <f t="shared" si="7"/>
        <v/>
      </c>
      <c r="AC542" s="25" t="str">
        <f t="shared" si="8"/>
        <v/>
      </c>
    </row>
    <row r="543">
      <c r="A543" s="9"/>
      <c r="C543" s="13"/>
      <c r="J543" s="15"/>
      <c r="K543" s="9"/>
      <c r="M543" s="15"/>
      <c r="N543" s="17"/>
      <c r="O543" s="20" t="str">
        <f t="shared" si="0"/>
        <v/>
      </c>
      <c r="P543" s="21" t="str">
        <f t="shared" si="1"/>
        <v/>
      </c>
      <c r="Q543" s="22" t="str">
        <f t="shared" si="2"/>
        <v/>
      </c>
      <c r="R543" s="22" t="str">
        <f t="shared" si="3"/>
        <v/>
      </c>
      <c r="S543" s="23" t="str">
        <f t="shared" si="4"/>
        <v/>
      </c>
      <c r="T543" s="24" t="str">
        <f t="shared" si="5"/>
        <v/>
      </c>
      <c r="X543" s="13"/>
      <c r="AA543" s="22" t="str">
        <f t="shared" si="6"/>
        <v/>
      </c>
      <c r="AB543" s="22" t="str">
        <f t="shared" si="7"/>
        <v/>
      </c>
      <c r="AC543" s="25" t="str">
        <f t="shared" si="8"/>
        <v/>
      </c>
    </row>
    <row r="544">
      <c r="A544" s="9"/>
      <c r="C544" s="13"/>
      <c r="J544" s="15"/>
      <c r="K544" s="9"/>
      <c r="M544" s="15"/>
      <c r="N544" s="17"/>
      <c r="O544" s="20" t="str">
        <f t="shared" si="0"/>
        <v/>
      </c>
      <c r="P544" s="21" t="str">
        <f t="shared" si="1"/>
        <v/>
      </c>
      <c r="Q544" s="22" t="str">
        <f t="shared" si="2"/>
        <v/>
      </c>
      <c r="R544" s="22" t="str">
        <f t="shared" si="3"/>
        <v/>
      </c>
      <c r="S544" s="23" t="str">
        <f t="shared" si="4"/>
        <v/>
      </c>
      <c r="T544" s="24" t="str">
        <f t="shared" si="5"/>
        <v/>
      </c>
      <c r="X544" s="13"/>
      <c r="AA544" s="22" t="str">
        <f t="shared" si="6"/>
        <v/>
      </c>
      <c r="AB544" s="22" t="str">
        <f t="shared" si="7"/>
        <v/>
      </c>
      <c r="AC544" s="25" t="str">
        <f t="shared" si="8"/>
        <v/>
      </c>
    </row>
    <row r="545">
      <c r="A545" s="9"/>
      <c r="C545" s="13"/>
      <c r="J545" s="15"/>
      <c r="K545" s="9"/>
      <c r="M545" s="15"/>
      <c r="N545" s="17"/>
      <c r="O545" s="20" t="str">
        <f t="shared" si="0"/>
        <v/>
      </c>
      <c r="P545" s="21" t="str">
        <f t="shared" si="1"/>
        <v/>
      </c>
      <c r="Q545" s="22" t="str">
        <f t="shared" si="2"/>
        <v/>
      </c>
      <c r="R545" s="22" t="str">
        <f t="shared" si="3"/>
        <v/>
      </c>
      <c r="S545" s="23" t="str">
        <f t="shared" si="4"/>
        <v/>
      </c>
      <c r="T545" s="24" t="str">
        <f t="shared" si="5"/>
        <v/>
      </c>
      <c r="X545" s="13"/>
      <c r="AA545" s="22" t="str">
        <f t="shared" si="6"/>
        <v/>
      </c>
      <c r="AB545" s="22" t="str">
        <f t="shared" si="7"/>
        <v/>
      </c>
      <c r="AC545" s="25" t="str">
        <f t="shared" si="8"/>
        <v/>
      </c>
    </row>
    <row r="546">
      <c r="A546" s="9"/>
      <c r="C546" s="13"/>
      <c r="J546" s="15"/>
      <c r="K546" s="9"/>
      <c r="M546" s="15"/>
      <c r="N546" s="17"/>
      <c r="O546" s="20" t="str">
        <f t="shared" si="0"/>
        <v/>
      </c>
      <c r="P546" s="21" t="str">
        <f t="shared" si="1"/>
        <v/>
      </c>
      <c r="Q546" s="22" t="str">
        <f t="shared" si="2"/>
        <v/>
      </c>
      <c r="R546" s="22" t="str">
        <f t="shared" si="3"/>
        <v/>
      </c>
      <c r="S546" s="23" t="str">
        <f t="shared" si="4"/>
        <v/>
      </c>
      <c r="T546" s="24" t="str">
        <f t="shared" si="5"/>
        <v/>
      </c>
      <c r="X546" s="13"/>
      <c r="AA546" s="22" t="str">
        <f t="shared" si="6"/>
        <v/>
      </c>
      <c r="AB546" s="22" t="str">
        <f t="shared" si="7"/>
        <v/>
      </c>
      <c r="AC546" s="25" t="str">
        <f t="shared" si="8"/>
        <v/>
      </c>
    </row>
    <row r="547">
      <c r="A547" s="9"/>
      <c r="C547" s="13"/>
      <c r="J547" s="15"/>
      <c r="K547" s="9"/>
      <c r="M547" s="15"/>
      <c r="N547" s="17"/>
      <c r="O547" s="20" t="str">
        <f t="shared" si="0"/>
        <v/>
      </c>
      <c r="P547" s="21" t="str">
        <f t="shared" si="1"/>
        <v/>
      </c>
      <c r="Q547" s="22" t="str">
        <f t="shared" si="2"/>
        <v/>
      </c>
      <c r="R547" s="22" t="str">
        <f t="shared" si="3"/>
        <v/>
      </c>
      <c r="S547" s="23" t="str">
        <f t="shared" si="4"/>
        <v/>
      </c>
      <c r="T547" s="24" t="str">
        <f t="shared" si="5"/>
        <v/>
      </c>
      <c r="X547" s="13"/>
      <c r="AA547" s="22" t="str">
        <f t="shared" si="6"/>
        <v/>
      </c>
      <c r="AB547" s="22" t="str">
        <f t="shared" si="7"/>
        <v/>
      </c>
      <c r="AC547" s="25" t="str">
        <f t="shared" si="8"/>
        <v/>
      </c>
    </row>
    <row r="548">
      <c r="A548" s="9"/>
      <c r="C548" s="13"/>
      <c r="J548" s="15"/>
      <c r="K548" s="9"/>
      <c r="M548" s="15"/>
      <c r="N548" s="17"/>
      <c r="O548" s="20" t="str">
        <f t="shared" si="0"/>
        <v/>
      </c>
      <c r="P548" s="21" t="str">
        <f t="shared" si="1"/>
        <v/>
      </c>
      <c r="Q548" s="22" t="str">
        <f t="shared" si="2"/>
        <v/>
      </c>
      <c r="R548" s="22" t="str">
        <f t="shared" si="3"/>
        <v/>
      </c>
      <c r="S548" s="23" t="str">
        <f t="shared" si="4"/>
        <v/>
      </c>
      <c r="T548" s="24" t="str">
        <f t="shared" si="5"/>
        <v/>
      </c>
      <c r="X548" s="13"/>
      <c r="AA548" s="22" t="str">
        <f t="shared" si="6"/>
        <v/>
      </c>
      <c r="AB548" s="22" t="str">
        <f t="shared" si="7"/>
        <v/>
      </c>
      <c r="AC548" s="25" t="str">
        <f t="shared" si="8"/>
        <v/>
      </c>
    </row>
    <row r="549">
      <c r="A549" s="9"/>
      <c r="C549" s="13"/>
      <c r="J549" s="15"/>
      <c r="K549" s="9"/>
      <c r="M549" s="15"/>
      <c r="N549" s="17"/>
      <c r="O549" s="20" t="str">
        <f t="shared" si="0"/>
        <v/>
      </c>
      <c r="P549" s="21" t="str">
        <f t="shared" si="1"/>
        <v/>
      </c>
      <c r="Q549" s="22" t="str">
        <f t="shared" si="2"/>
        <v/>
      </c>
      <c r="R549" s="22" t="str">
        <f t="shared" si="3"/>
        <v/>
      </c>
      <c r="S549" s="23" t="str">
        <f t="shared" si="4"/>
        <v/>
      </c>
      <c r="T549" s="24" t="str">
        <f t="shared" si="5"/>
        <v/>
      </c>
      <c r="X549" s="13"/>
      <c r="AA549" s="22" t="str">
        <f t="shared" si="6"/>
        <v/>
      </c>
      <c r="AB549" s="22" t="str">
        <f t="shared" si="7"/>
        <v/>
      </c>
      <c r="AC549" s="25" t="str">
        <f t="shared" si="8"/>
        <v/>
      </c>
    </row>
    <row r="550">
      <c r="A550" s="9"/>
      <c r="C550" s="13"/>
      <c r="J550" s="15"/>
      <c r="K550" s="9"/>
      <c r="M550" s="15"/>
      <c r="N550" s="17"/>
      <c r="O550" s="20" t="str">
        <f t="shared" si="0"/>
        <v/>
      </c>
      <c r="P550" s="21" t="str">
        <f t="shared" si="1"/>
        <v/>
      </c>
      <c r="Q550" s="22" t="str">
        <f t="shared" si="2"/>
        <v/>
      </c>
      <c r="R550" s="22" t="str">
        <f t="shared" si="3"/>
        <v/>
      </c>
      <c r="S550" s="23" t="str">
        <f t="shared" si="4"/>
        <v/>
      </c>
      <c r="T550" s="24" t="str">
        <f t="shared" si="5"/>
        <v/>
      </c>
      <c r="X550" s="13"/>
      <c r="AA550" s="22" t="str">
        <f t="shared" si="6"/>
        <v/>
      </c>
      <c r="AB550" s="22" t="str">
        <f t="shared" si="7"/>
        <v/>
      </c>
      <c r="AC550" s="25" t="str">
        <f t="shared" si="8"/>
        <v/>
      </c>
    </row>
    <row r="551">
      <c r="A551" s="9"/>
      <c r="C551" s="13"/>
      <c r="J551" s="15"/>
      <c r="K551" s="9"/>
      <c r="M551" s="15"/>
      <c r="N551" s="17"/>
      <c r="O551" s="20" t="str">
        <f t="shared" si="0"/>
        <v/>
      </c>
      <c r="P551" s="21" t="str">
        <f t="shared" si="1"/>
        <v/>
      </c>
      <c r="Q551" s="22" t="str">
        <f t="shared" si="2"/>
        <v/>
      </c>
      <c r="R551" s="22" t="str">
        <f t="shared" si="3"/>
        <v/>
      </c>
      <c r="S551" s="23" t="str">
        <f t="shared" si="4"/>
        <v/>
      </c>
      <c r="T551" s="24" t="str">
        <f t="shared" si="5"/>
        <v/>
      </c>
      <c r="X551" s="13"/>
      <c r="AA551" s="22" t="str">
        <f t="shared" si="6"/>
        <v/>
      </c>
      <c r="AB551" s="22" t="str">
        <f t="shared" si="7"/>
        <v/>
      </c>
      <c r="AC551" s="25" t="str">
        <f t="shared" si="8"/>
        <v/>
      </c>
    </row>
    <row r="552">
      <c r="A552" s="9"/>
      <c r="C552" s="13"/>
      <c r="J552" s="15"/>
      <c r="K552" s="9"/>
      <c r="M552" s="15"/>
      <c r="N552" s="17"/>
      <c r="O552" s="20" t="str">
        <f t="shared" si="0"/>
        <v/>
      </c>
      <c r="P552" s="21" t="str">
        <f t="shared" si="1"/>
        <v/>
      </c>
      <c r="Q552" s="22" t="str">
        <f t="shared" si="2"/>
        <v/>
      </c>
      <c r="R552" s="22" t="str">
        <f t="shared" si="3"/>
        <v/>
      </c>
      <c r="S552" s="23" t="str">
        <f t="shared" si="4"/>
        <v/>
      </c>
      <c r="T552" s="24" t="str">
        <f t="shared" si="5"/>
        <v/>
      </c>
      <c r="X552" s="13"/>
      <c r="AA552" s="22" t="str">
        <f t="shared" si="6"/>
        <v/>
      </c>
      <c r="AB552" s="22" t="str">
        <f t="shared" si="7"/>
        <v/>
      </c>
      <c r="AC552" s="25" t="str">
        <f t="shared" si="8"/>
        <v/>
      </c>
    </row>
    <row r="553">
      <c r="A553" s="9"/>
      <c r="C553" s="13"/>
      <c r="J553" s="15"/>
      <c r="K553" s="9"/>
      <c r="M553" s="15"/>
      <c r="N553" s="17"/>
      <c r="O553" s="20" t="str">
        <f t="shared" si="0"/>
        <v/>
      </c>
      <c r="P553" s="21" t="str">
        <f t="shared" si="1"/>
        <v/>
      </c>
      <c r="Q553" s="22" t="str">
        <f t="shared" si="2"/>
        <v/>
      </c>
      <c r="R553" s="22" t="str">
        <f t="shared" si="3"/>
        <v/>
      </c>
      <c r="S553" s="23" t="str">
        <f t="shared" si="4"/>
        <v/>
      </c>
      <c r="T553" s="24" t="str">
        <f t="shared" si="5"/>
        <v/>
      </c>
      <c r="X553" s="13"/>
      <c r="AA553" s="22" t="str">
        <f t="shared" si="6"/>
        <v/>
      </c>
      <c r="AB553" s="22" t="str">
        <f t="shared" si="7"/>
        <v/>
      </c>
      <c r="AC553" s="25" t="str">
        <f t="shared" si="8"/>
        <v/>
      </c>
    </row>
    <row r="554">
      <c r="A554" s="9"/>
      <c r="C554" s="13"/>
      <c r="J554" s="15"/>
      <c r="K554" s="9"/>
      <c r="M554" s="15"/>
      <c r="N554" s="17"/>
      <c r="O554" s="20" t="str">
        <f t="shared" si="0"/>
        <v/>
      </c>
      <c r="P554" s="21" t="str">
        <f t="shared" si="1"/>
        <v/>
      </c>
      <c r="Q554" s="22" t="str">
        <f t="shared" si="2"/>
        <v/>
      </c>
      <c r="R554" s="22" t="str">
        <f t="shared" si="3"/>
        <v/>
      </c>
      <c r="S554" s="23" t="str">
        <f t="shared" si="4"/>
        <v/>
      </c>
      <c r="T554" s="24" t="str">
        <f t="shared" si="5"/>
        <v/>
      </c>
      <c r="X554" s="13"/>
      <c r="AA554" s="22" t="str">
        <f t="shared" si="6"/>
        <v/>
      </c>
      <c r="AB554" s="22" t="str">
        <f t="shared" si="7"/>
        <v/>
      </c>
      <c r="AC554" s="25" t="str">
        <f t="shared" si="8"/>
        <v/>
      </c>
    </row>
    <row r="555">
      <c r="A555" s="9"/>
      <c r="C555" s="13"/>
      <c r="J555" s="15"/>
      <c r="K555" s="9"/>
      <c r="M555" s="15"/>
      <c r="N555" s="17"/>
      <c r="O555" s="20" t="str">
        <f t="shared" si="0"/>
        <v/>
      </c>
      <c r="P555" s="21" t="str">
        <f t="shared" si="1"/>
        <v/>
      </c>
      <c r="Q555" s="22" t="str">
        <f t="shared" si="2"/>
        <v/>
      </c>
      <c r="R555" s="22" t="str">
        <f t="shared" si="3"/>
        <v/>
      </c>
      <c r="S555" s="23" t="str">
        <f t="shared" si="4"/>
        <v/>
      </c>
      <c r="T555" s="24" t="str">
        <f t="shared" si="5"/>
        <v/>
      </c>
      <c r="X555" s="13"/>
      <c r="AA555" s="22" t="str">
        <f t="shared" si="6"/>
        <v/>
      </c>
      <c r="AB555" s="22" t="str">
        <f t="shared" si="7"/>
        <v/>
      </c>
      <c r="AC555" s="25" t="str">
        <f t="shared" si="8"/>
        <v/>
      </c>
    </row>
    <row r="556">
      <c r="A556" s="9"/>
      <c r="C556" s="13"/>
      <c r="J556" s="15"/>
      <c r="K556" s="9"/>
      <c r="M556" s="15"/>
      <c r="N556" s="17"/>
      <c r="O556" s="20" t="str">
        <f t="shared" si="0"/>
        <v/>
      </c>
      <c r="P556" s="21" t="str">
        <f t="shared" si="1"/>
        <v/>
      </c>
      <c r="Q556" s="22" t="str">
        <f t="shared" si="2"/>
        <v/>
      </c>
      <c r="R556" s="22" t="str">
        <f t="shared" si="3"/>
        <v/>
      </c>
      <c r="S556" s="23" t="str">
        <f t="shared" si="4"/>
        <v/>
      </c>
      <c r="T556" s="24" t="str">
        <f t="shared" si="5"/>
        <v/>
      </c>
      <c r="X556" s="13"/>
      <c r="AA556" s="22" t="str">
        <f t="shared" si="6"/>
        <v/>
      </c>
      <c r="AB556" s="22" t="str">
        <f t="shared" si="7"/>
        <v/>
      </c>
      <c r="AC556" s="25" t="str">
        <f t="shared" si="8"/>
        <v/>
      </c>
    </row>
    <row r="557">
      <c r="A557" s="9"/>
      <c r="C557" s="13"/>
      <c r="J557" s="15"/>
      <c r="K557" s="9"/>
      <c r="M557" s="15"/>
      <c r="N557" s="17"/>
      <c r="O557" s="20" t="str">
        <f t="shared" si="0"/>
        <v/>
      </c>
      <c r="P557" s="21" t="str">
        <f t="shared" si="1"/>
        <v/>
      </c>
      <c r="Q557" s="22" t="str">
        <f t="shared" si="2"/>
        <v/>
      </c>
      <c r="R557" s="22" t="str">
        <f t="shared" si="3"/>
        <v/>
      </c>
      <c r="S557" s="23" t="str">
        <f t="shared" si="4"/>
        <v/>
      </c>
      <c r="T557" s="24" t="str">
        <f t="shared" si="5"/>
        <v/>
      </c>
      <c r="X557" s="13"/>
      <c r="AA557" s="22" t="str">
        <f t="shared" si="6"/>
        <v/>
      </c>
      <c r="AB557" s="22" t="str">
        <f t="shared" si="7"/>
        <v/>
      </c>
      <c r="AC557" s="25" t="str">
        <f t="shared" si="8"/>
        <v/>
      </c>
    </row>
    <row r="558">
      <c r="A558" s="9"/>
      <c r="C558" s="13"/>
      <c r="J558" s="15"/>
      <c r="K558" s="9"/>
      <c r="M558" s="15"/>
      <c r="N558" s="17"/>
      <c r="O558" s="20" t="str">
        <f t="shared" si="0"/>
        <v/>
      </c>
      <c r="P558" s="21" t="str">
        <f t="shared" si="1"/>
        <v/>
      </c>
      <c r="Q558" s="22" t="str">
        <f t="shared" si="2"/>
        <v/>
      </c>
      <c r="R558" s="22" t="str">
        <f t="shared" si="3"/>
        <v/>
      </c>
      <c r="S558" s="23" t="str">
        <f t="shared" si="4"/>
        <v/>
      </c>
      <c r="T558" s="24" t="str">
        <f t="shared" si="5"/>
        <v/>
      </c>
      <c r="X558" s="13"/>
      <c r="AA558" s="22" t="str">
        <f t="shared" si="6"/>
        <v/>
      </c>
      <c r="AB558" s="22" t="str">
        <f t="shared" si="7"/>
        <v/>
      </c>
      <c r="AC558" s="25" t="str">
        <f t="shared" si="8"/>
        <v/>
      </c>
    </row>
    <row r="559">
      <c r="A559" s="9"/>
      <c r="C559" s="13"/>
      <c r="J559" s="15"/>
      <c r="K559" s="9"/>
      <c r="M559" s="15"/>
      <c r="N559" s="17"/>
      <c r="O559" s="20" t="str">
        <f t="shared" si="0"/>
        <v/>
      </c>
      <c r="P559" s="21" t="str">
        <f t="shared" si="1"/>
        <v/>
      </c>
      <c r="Q559" s="22" t="str">
        <f t="shared" si="2"/>
        <v/>
      </c>
      <c r="R559" s="22" t="str">
        <f t="shared" si="3"/>
        <v/>
      </c>
      <c r="S559" s="23" t="str">
        <f t="shared" si="4"/>
        <v/>
      </c>
      <c r="T559" s="24" t="str">
        <f t="shared" si="5"/>
        <v/>
      </c>
      <c r="X559" s="13"/>
      <c r="AA559" s="22" t="str">
        <f t="shared" si="6"/>
        <v/>
      </c>
      <c r="AB559" s="22" t="str">
        <f t="shared" si="7"/>
        <v/>
      </c>
      <c r="AC559" s="25" t="str">
        <f t="shared" si="8"/>
        <v/>
      </c>
    </row>
    <row r="560">
      <c r="A560" s="9"/>
      <c r="C560" s="13"/>
      <c r="J560" s="15"/>
      <c r="K560" s="9"/>
      <c r="M560" s="15"/>
      <c r="N560" s="17"/>
      <c r="O560" s="20" t="str">
        <f t="shared" si="0"/>
        <v/>
      </c>
      <c r="P560" s="21" t="str">
        <f t="shared" si="1"/>
        <v/>
      </c>
      <c r="Q560" s="22" t="str">
        <f t="shared" si="2"/>
        <v/>
      </c>
      <c r="R560" s="22" t="str">
        <f t="shared" si="3"/>
        <v/>
      </c>
      <c r="S560" s="23" t="str">
        <f t="shared" si="4"/>
        <v/>
      </c>
      <c r="T560" s="24" t="str">
        <f t="shared" si="5"/>
        <v/>
      </c>
      <c r="X560" s="13"/>
      <c r="AA560" s="22" t="str">
        <f t="shared" si="6"/>
        <v/>
      </c>
      <c r="AB560" s="22" t="str">
        <f t="shared" si="7"/>
        <v/>
      </c>
      <c r="AC560" s="25" t="str">
        <f t="shared" si="8"/>
        <v/>
      </c>
    </row>
    <row r="561">
      <c r="A561" s="9"/>
      <c r="C561" s="13"/>
      <c r="J561" s="15"/>
      <c r="K561" s="9"/>
      <c r="M561" s="15"/>
      <c r="N561" s="17"/>
      <c r="O561" s="20" t="str">
        <f t="shared" si="0"/>
        <v/>
      </c>
      <c r="P561" s="21" t="str">
        <f t="shared" si="1"/>
        <v/>
      </c>
      <c r="Q561" s="22" t="str">
        <f t="shared" si="2"/>
        <v/>
      </c>
      <c r="R561" s="22" t="str">
        <f t="shared" si="3"/>
        <v/>
      </c>
      <c r="S561" s="23" t="str">
        <f t="shared" si="4"/>
        <v/>
      </c>
      <c r="T561" s="24" t="str">
        <f t="shared" si="5"/>
        <v/>
      </c>
      <c r="X561" s="13"/>
      <c r="AA561" s="22" t="str">
        <f t="shared" si="6"/>
        <v/>
      </c>
      <c r="AB561" s="22" t="str">
        <f t="shared" si="7"/>
        <v/>
      </c>
      <c r="AC561" s="25" t="str">
        <f t="shared" si="8"/>
        <v/>
      </c>
    </row>
    <row r="562">
      <c r="A562" s="9"/>
      <c r="C562" s="13"/>
      <c r="J562" s="15"/>
      <c r="K562" s="9"/>
      <c r="M562" s="15"/>
      <c r="N562" s="17"/>
      <c r="O562" s="20" t="str">
        <f t="shared" si="0"/>
        <v/>
      </c>
      <c r="P562" s="21" t="str">
        <f t="shared" si="1"/>
        <v/>
      </c>
      <c r="Q562" s="22" t="str">
        <f t="shared" si="2"/>
        <v/>
      </c>
      <c r="R562" s="22" t="str">
        <f t="shared" si="3"/>
        <v/>
      </c>
      <c r="S562" s="23" t="str">
        <f t="shared" si="4"/>
        <v/>
      </c>
      <c r="T562" s="24" t="str">
        <f t="shared" si="5"/>
        <v/>
      </c>
      <c r="X562" s="13"/>
      <c r="AA562" s="22" t="str">
        <f t="shared" si="6"/>
        <v/>
      </c>
      <c r="AB562" s="22" t="str">
        <f t="shared" si="7"/>
        <v/>
      </c>
      <c r="AC562" s="25" t="str">
        <f t="shared" si="8"/>
        <v/>
      </c>
    </row>
    <row r="563">
      <c r="A563" s="9"/>
      <c r="C563" s="13"/>
      <c r="J563" s="15"/>
      <c r="K563" s="9"/>
      <c r="M563" s="15"/>
      <c r="N563" s="17"/>
      <c r="O563" s="20" t="str">
        <f t="shared" si="0"/>
        <v/>
      </c>
      <c r="P563" s="21" t="str">
        <f t="shared" si="1"/>
        <v/>
      </c>
      <c r="Q563" s="22" t="str">
        <f t="shared" si="2"/>
        <v/>
      </c>
      <c r="R563" s="22" t="str">
        <f t="shared" si="3"/>
        <v/>
      </c>
      <c r="S563" s="23" t="str">
        <f t="shared" si="4"/>
        <v/>
      </c>
      <c r="T563" s="24" t="str">
        <f t="shared" si="5"/>
        <v/>
      </c>
      <c r="X563" s="13"/>
      <c r="AA563" s="22" t="str">
        <f t="shared" si="6"/>
        <v/>
      </c>
      <c r="AB563" s="22" t="str">
        <f t="shared" si="7"/>
        <v/>
      </c>
      <c r="AC563" s="25" t="str">
        <f t="shared" si="8"/>
        <v/>
      </c>
    </row>
    <row r="564">
      <c r="A564" s="9"/>
      <c r="C564" s="13"/>
      <c r="J564" s="15"/>
      <c r="K564" s="9"/>
      <c r="M564" s="15"/>
      <c r="N564" s="17"/>
      <c r="O564" s="20" t="str">
        <f t="shared" si="0"/>
        <v/>
      </c>
      <c r="P564" s="21" t="str">
        <f t="shared" si="1"/>
        <v/>
      </c>
      <c r="Q564" s="22" t="str">
        <f t="shared" si="2"/>
        <v/>
      </c>
      <c r="R564" s="22" t="str">
        <f t="shared" si="3"/>
        <v/>
      </c>
      <c r="S564" s="23" t="str">
        <f t="shared" si="4"/>
        <v/>
      </c>
      <c r="T564" s="24" t="str">
        <f t="shared" si="5"/>
        <v/>
      </c>
      <c r="X564" s="13"/>
      <c r="AA564" s="22" t="str">
        <f t="shared" si="6"/>
        <v/>
      </c>
      <c r="AB564" s="22" t="str">
        <f t="shared" si="7"/>
        <v/>
      </c>
      <c r="AC564" s="25" t="str">
        <f t="shared" si="8"/>
        <v/>
      </c>
    </row>
    <row r="565">
      <c r="A565" s="9"/>
      <c r="C565" s="13"/>
      <c r="J565" s="15"/>
      <c r="K565" s="9"/>
      <c r="M565" s="15"/>
      <c r="N565" s="17"/>
      <c r="O565" s="20" t="str">
        <f t="shared" si="0"/>
        <v/>
      </c>
      <c r="P565" s="21" t="str">
        <f t="shared" si="1"/>
        <v/>
      </c>
      <c r="Q565" s="22" t="str">
        <f t="shared" si="2"/>
        <v/>
      </c>
      <c r="R565" s="22" t="str">
        <f t="shared" si="3"/>
        <v/>
      </c>
      <c r="S565" s="23" t="str">
        <f t="shared" si="4"/>
        <v/>
      </c>
      <c r="T565" s="24" t="str">
        <f t="shared" si="5"/>
        <v/>
      </c>
      <c r="X565" s="13"/>
      <c r="AA565" s="22" t="str">
        <f t="shared" si="6"/>
        <v/>
      </c>
      <c r="AB565" s="22" t="str">
        <f t="shared" si="7"/>
        <v/>
      </c>
      <c r="AC565" s="25" t="str">
        <f t="shared" si="8"/>
        <v/>
      </c>
    </row>
    <row r="566">
      <c r="A566" s="9"/>
      <c r="C566" s="13"/>
      <c r="J566" s="15"/>
      <c r="K566" s="9"/>
      <c r="M566" s="15"/>
      <c r="N566" s="17"/>
      <c r="O566" s="20" t="str">
        <f t="shared" si="0"/>
        <v/>
      </c>
      <c r="P566" s="21" t="str">
        <f t="shared" si="1"/>
        <v/>
      </c>
      <c r="Q566" s="22" t="str">
        <f t="shared" si="2"/>
        <v/>
      </c>
      <c r="R566" s="22" t="str">
        <f t="shared" si="3"/>
        <v/>
      </c>
      <c r="S566" s="23" t="str">
        <f t="shared" si="4"/>
        <v/>
      </c>
      <c r="T566" s="24" t="str">
        <f t="shared" si="5"/>
        <v/>
      </c>
      <c r="X566" s="13"/>
      <c r="AA566" s="22" t="str">
        <f t="shared" si="6"/>
        <v/>
      </c>
      <c r="AB566" s="22" t="str">
        <f t="shared" si="7"/>
        <v/>
      </c>
      <c r="AC566" s="25" t="str">
        <f t="shared" si="8"/>
        <v/>
      </c>
    </row>
    <row r="567">
      <c r="A567" s="9"/>
      <c r="C567" s="13"/>
      <c r="J567" s="15"/>
      <c r="K567" s="9"/>
      <c r="M567" s="15"/>
      <c r="N567" s="17"/>
      <c r="O567" s="20" t="str">
        <f t="shared" si="0"/>
        <v/>
      </c>
      <c r="P567" s="21" t="str">
        <f t="shared" si="1"/>
        <v/>
      </c>
      <c r="Q567" s="22" t="str">
        <f t="shared" si="2"/>
        <v/>
      </c>
      <c r="R567" s="22" t="str">
        <f t="shared" si="3"/>
        <v/>
      </c>
      <c r="S567" s="23" t="str">
        <f t="shared" si="4"/>
        <v/>
      </c>
      <c r="T567" s="24" t="str">
        <f t="shared" si="5"/>
        <v/>
      </c>
      <c r="X567" s="13"/>
      <c r="AA567" s="22" t="str">
        <f t="shared" si="6"/>
        <v/>
      </c>
      <c r="AB567" s="22" t="str">
        <f t="shared" si="7"/>
        <v/>
      </c>
      <c r="AC567" s="25" t="str">
        <f t="shared" si="8"/>
        <v/>
      </c>
    </row>
    <row r="568">
      <c r="A568" s="9"/>
      <c r="C568" s="13"/>
      <c r="J568" s="15"/>
      <c r="K568" s="9"/>
      <c r="M568" s="15"/>
      <c r="N568" s="17"/>
      <c r="O568" s="20" t="str">
        <f t="shared" si="0"/>
        <v/>
      </c>
      <c r="P568" s="21" t="str">
        <f t="shared" si="1"/>
        <v/>
      </c>
      <c r="Q568" s="22" t="str">
        <f t="shared" si="2"/>
        <v/>
      </c>
      <c r="R568" s="22" t="str">
        <f t="shared" si="3"/>
        <v/>
      </c>
      <c r="S568" s="23" t="str">
        <f t="shared" si="4"/>
        <v/>
      </c>
      <c r="T568" s="24" t="str">
        <f t="shared" si="5"/>
        <v/>
      </c>
      <c r="X568" s="13"/>
      <c r="AA568" s="22" t="str">
        <f t="shared" si="6"/>
        <v/>
      </c>
      <c r="AB568" s="22" t="str">
        <f t="shared" si="7"/>
        <v/>
      </c>
      <c r="AC568" s="25" t="str">
        <f t="shared" si="8"/>
        <v/>
      </c>
    </row>
    <row r="569">
      <c r="A569" s="9"/>
      <c r="C569" s="13"/>
      <c r="J569" s="15"/>
      <c r="K569" s="9"/>
      <c r="M569" s="15"/>
      <c r="N569" s="17"/>
      <c r="O569" s="20" t="str">
        <f t="shared" si="0"/>
        <v/>
      </c>
      <c r="P569" s="21" t="str">
        <f t="shared" si="1"/>
        <v/>
      </c>
      <c r="Q569" s="22" t="str">
        <f t="shared" si="2"/>
        <v/>
      </c>
      <c r="R569" s="22" t="str">
        <f t="shared" si="3"/>
        <v/>
      </c>
      <c r="S569" s="23" t="str">
        <f t="shared" si="4"/>
        <v/>
      </c>
      <c r="T569" s="24" t="str">
        <f t="shared" si="5"/>
        <v/>
      </c>
      <c r="X569" s="13"/>
      <c r="AA569" s="22" t="str">
        <f t="shared" si="6"/>
        <v/>
      </c>
      <c r="AB569" s="22" t="str">
        <f t="shared" si="7"/>
        <v/>
      </c>
      <c r="AC569" s="25" t="str">
        <f t="shared" si="8"/>
        <v/>
      </c>
    </row>
    <row r="570">
      <c r="A570" s="9"/>
      <c r="C570" s="13"/>
      <c r="J570" s="15"/>
      <c r="K570" s="9"/>
      <c r="M570" s="15"/>
      <c r="N570" s="17"/>
      <c r="O570" s="20" t="str">
        <f t="shared" si="0"/>
        <v/>
      </c>
      <c r="P570" s="21" t="str">
        <f t="shared" si="1"/>
        <v/>
      </c>
      <c r="Q570" s="22" t="str">
        <f t="shared" si="2"/>
        <v/>
      </c>
      <c r="R570" s="22" t="str">
        <f t="shared" si="3"/>
        <v/>
      </c>
      <c r="S570" s="23" t="str">
        <f t="shared" si="4"/>
        <v/>
      </c>
      <c r="T570" s="24" t="str">
        <f t="shared" si="5"/>
        <v/>
      </c>
      <c r="X570" s="13"/>
      <c r="AA570" s="22" t="str">
        <f t="shared" si="6"/>
        <v/>
      </c>
      <c r="AB570" s="22" t="str">
        <f t="shared" si="7"/>
        <v/>
      </c>
      <c r="AC570" s="25" t="str">
        <f t="shared" si="8"/>
        <v/>
      </c>
    </row>
    <row r="571">
      <c r="A571" s="9"/>
      <c r="C571" s="13"/>
      <c r="J571" s="15"/>
      <c r="K571" s="9"/>
      <c r="M571" s="15"/>
      <c r="N571" s="17"/>
      <c r="O571" s="20" t="str">
        <f t="shared" si="0"/>
        <v/>
      </c>
      <c r="P571" s="21" t="str">
        <f t="shared" si="1"/>
        <v/>
      </c>
      <c r="Q571" s="22" t="str">
        <f t="shared" si="2"/>
        <v/>
      </c>
      <c r="R571" s="22" t="str">
        <f t="shared" si="3"/>
        <v/>
      </c>
      <c r="S571" s="23" t="str">
        <f t="shared" si="4"/>
        <v/>
      </c>
      <c r="T571" s="24" t="str">
        <f t="shared" si="5"/>
        <v/>
      </c>
      <c r="X571" s="13"/>
      <c r="AA571" s="22" t="str">
        <f t="shared" si="6"/>
        <v/>
      </c>
      <c r="AB571" s="22" t="str">
        <f t="shared" si="7"/>
        <v/>
      </c>
      <c r="AC571" s="25" t="str">
        <f t="shared" si="8"/>
        <v/>
      </c>
    </row>
    <row r="572">
      <c r="A572" s="9"/>
      <c r="C572" s="13"/>
      <c r="J572" s="15"/>
      <c r="K572" s="9"/>
      <c r="M572" s="15"/>
      <c r="N572" s="17"/>
      <c r="O572" s="20" t="str">
        <f t="shared" si="0"/>
        <v/>
      </c>
      <c r="P572" s="21" t="str">
        <f t="shared" si="1"/>
        <v/>
      </c>
      <c r="Q572" s="22" t="str">
        <f t="shared" si="2"/>
        <v/>
      </c>
      <c r="R572" s="22" t="str">
        <f t="shared" si="3"/>
        <v/>
      </c>
      <c r="S572" s="23" t="str">
        <f t="shared" si="4"/>
        <v/>
      </c>
      <c r="T572" s="24" t="str">
        <f t="shared" si="5"/>
        <v/>
      </c>
      <c r="X572" s="13"/>
      <c r="AA572" s="22" t="str">
        <f t="shared" si="6"/>
        <v/>
      </c>
      <c r="AB572" s="22" t="str">
        <f t="shared" si="7"/>
        <v/>
      </c>
      <c r="AC572" s="25" t="str">
        <f t="shared" si="8"/>
        <v/>
      </c>
    </row>
    <row r="573">
      <c r="A573" s="9"/>
      <c r="C573" s="13"/>
      <c r="J573" s="15"/>
      <c r="K573" s="9"/>
      <c r="M573" s="15"/>
      <c r="N573" s="17"/>
      <c r="O573" s="20" t="str">
        <f t="shared" si="0"/>
        <v/>
      </c>
      <c r="P573" s="21" t="str">
        <f t="shared" si="1"/>
        <v/>
      </c>
      <c r="Q573" s="22" t="str">
        <f t="shared" si="2"/>
        <v/>
      </c>
      <c r="R573" s="22" t="str">
        <f t="shared" si="3"/>
        <v/>
      </c>
      <c r="S573" s="23" t="str">
        <f t="shared" si="4"/>
        <v/>
      </c>
      <c r="T573" s="24" t="str">
        <f t="shared" si="5"/>
        <v/>
      </c>
      <c r="X573" s="13"/>
      <c r="AA573" s="22" t="str">
        <f t="shared" si="6"/>
        <v/>
      </c>
      <c r="AB573" s="22" t="str">
        <f t="shared" si="7"/>
        <v/>
      </c>
      <c r="AC573" s="25" t="str">
        <f t="shared" si="8"/>
        <v/>
      </c>
    </row>
    <row r="574">
      <c r="A574" s="9"/>
      <c r="C574" s="13"/>
      <c r="J574" s="15"/>
      <c r="K574" s="9"/>
      <c r="M574" s="15"/>
      <c r="N574" s="17"/>
      <c r="O574" s="20" t="str">
        <f t="shared" si="0"/>
        <v/>
      </c>
      <c r="P574" s="21" t="str">
        <f t="shared" si="1"/>
        <v/>
      </c>
      <c r="Q574" s="22" t="str">
        <f t="shared" si="2"/>
        <v/>
      </c>
      <c r="R574" s="22" t="str">
        <f t="shared" si="3"/>
        <v/>
      </c>
      <c r="S574" s="23" t="str">
        <f t="shared" si="4"/>
        <v/>
      </c>
      <c r="T574" s="24" t="str">
        <f t="shared" si="5"/>
        <v/>
      </c>
      <c r="X574" s="13"/>
      <c r="AA574" s="22" t="str">
        <f t="shared" si="6"/>
        <v/>
      </c>
      <c r="AB574" s="22" t="str">
        <f t="shared" si="7"/>
        <v/>
      </c>
      <c r="AC574" s="25" t="str">
        <f t="shared" si="8"/>
        <v/>
      </c>
    </row>
    <row r="575">
      <c r="A575" s="9"/>
      <c r="C575" s="13"/>
      <c r="J575" s="15"/>
      <c r="K575" s="9"/>
      <c r="M575" s="15"/>
      <c r="N575" s="17"/>
      <c r="O575" s="20" t="str">
        <f t="shared" si="0"/>
        <v/>
      </c>
      <c r="P575" s="21" t="str">
        <f t="shared" si="1"/>
        <v/>
      </c>
      <c r="Q575" s="22" t="str">
        <f t="shared" si="2"/>
        <v/>
      </c>
      <c r="R575" s="22" t="str">
        <f t="shared" si="3"/>
        <v/>
      </c>
      <c r="S575" s="23" t="str">
        <f t="shared" si="4"/>
        <v/>
      </c>
      <c r="T575" s="24" t="str">
        <f t="shared" si="5"/>
        <v/>
      </c>
      <c r="X575" s="13"/>
      <c r="AA575" s="22" t="str">
        <f t="shared" si="6"/>
        <v/>
      </c>
      <c r="AB575" s="22" t="str">
        <f t="shared" si="7"/>
        <v/>
      </c>
      <c r="AC575" s="25" t="str">
        <f t="shared" si="8"/>
        <v/>
      </c>
    </row>
    <row r="576">
      <c r="A576" s="9"/>
      <c r="C576" s="13"/>
      <c r="J576" s="15"/>
      <c r="K576" s="9"/>
      <c r="M576" s="15"/>
      <c r="N576" s="17"/>
      <c r="O576" s="20" t="str">
        <f t="shared" si="0"/>
        <v/>
      </c>
      <c r="P576" s="21" t="str">
        <f t="shared" si="1"/>
        <v/>
      </c>
      <c r="Q576" s="22" t="str">
        <f t="shared" si="2"/>
        <v/>
      </c>
      <c r="R576" s="22" t="str">
        <f t="shared" si="3"/>
        <v/>
      </c>
      <c r="S576" s="23" t="str">
        <f t="shared" si="4"/>
        <v/>
      </c>
      <c r="T576" s="24" t="str">
        <f t="shared" si="5"/>
        <v/>
      </c>
      <c r="X576" s="13"/>
      <c r="AA576" s="22" t="str">
        <f t="shared" si="6"/>
        <v/>
      </c>
      <c r="AB576" s="22" t="str">
        <f t="shared" si="7"/>
        <v/>
      </c>
      <c r="AC576" s="25" t="str">
        <f t="shared" si="8"/>
        <v/>
      </c>
    </row>
    <row r="577">
      <c r="A577" s="9"/>
      <c r="C577" s="13"/>
      <c r="J577" s="15"/>
      <c r="K577" s="9"/>
      <c r="M577" s="15"/>
      <c r="N577" s="17"/>
      <c r="O577" s="20" t="str">
        <f t="shared" si="0"/>
        <v/>
      </c>
      <c r="P577" s="21" t="str">
        <f t="shared" si="1"/>
        <v/>
      </c>
      <c r="Q577" s="22" t="str">
        <f t="shared" si="2"/>
        <v/>
      </c>
      <c r="R577" s="22" t="str">
        <f t="shared" si="3"/>
        <v/>
      </c>
      <c r="S577" s="23" t="str">
        <f t="shared" si="4"/>
        <v/>
      </c>
      <c r="T577" s="24" t="str">
        <f t="shared" si="5"/>
        <v/>
      </c>
      <c r="X577" s="13"/>
      <c r="AA577" s="22" t="str">
        <f t="shared" si="6"/>
        <v/>
      </c>
      <c r="AB577" s="22" t="str">
        <f t="shared" si="7"/>
        <v/>
      </c>
      <c r="AC577" s="25" t="str">
        <f t="shared" si="8"/>
        <v/>
      </c>
    </row>
    <row r="578">
      <c r="A578" s="9"/>
      <c r="C578" s="13"/>
      <c r="J578" s="15"/>
      <c r="K578" s="9"/>
      <c r="M578" s="15"/>
      <c r="N578" s="17"/>
      <c r="O578" s="20" t="str">
        <f t="shared" si="0"/>
        <v/>
      </c>
      <c r="P578" s="21" t="str">
        <f t="shared" si="1"/>
        <v/>
      </c>
      <c r="Q578" s="22" t="str">
        <f t="shared" si="2"/>
        <v/>
      </c>
      <c r="R578" s="22" t="str">
        <f t="shared" si="3"/>
        <v/>
      </c>
      <c r="S578" s="23" t="str">
        <f t="shared" si="4"/>
        <v/>
      </c>
      <c r="T578" s="24" t="str">
        <f t="shared" si="5"/>
        <v/>
      </c>
      <c r="X578" s="13"/>
      <c r="AA578" s="22" t="str">
        <f t="shared" si="6"/>
        <v/>
      </c>
      <c r="AB578" s="22" t="str">
        <f t="shared" si="7"/>
        <v/>
      </c>
      <c r="AC578" s="25" t="str">
        <f t="shared" si="8"/>
        <v/>
      </c>
    </row>
    <row r="579">
      <c r="A579" s="9"/>
      <c r="C579" s="13"/>
      <c r="J579" s="15"/>
      <c r="K579" s="9"/>
      <c r="M579" s="15"/>
      <c r="N579" s="17"/>
      <c r="O579" s="20" t="str">
        <f t="shared" si="0"/>
        <v/>
      </c>
      <c r="P579" s="21" t="str">
        <f t="shared" si="1"/>
        <v/>
      </c>
      <c r="Q579" s="22" t="str">
        <f t="shared" si="2"/>
        <v/>
      </c>
      <c r="R579" s="22" t="str">
        <f t="shared" si="3"/>
        <v/>
      </c>
      <c r="S579" s="23" t="str">
        <f t="shared" si="4"/>
        <v/>
      </c>
      <c r="T579" s="24" t="str">
        <f t="shared" si="5"/>
        <v/>
      </c>
      <c r="X579" s="13"/>
      <c r="AA579" s="22" t="str">
        <f t="shared" si="6"/>
        <v/>
      </c>
      <c r="AB579" s="22" t="str">
        <f t="shared" si="7"/>
        <v/>
      </c>
      <c r="AC579" s="25" t="str">
        <f t="shared" si="8"/>
        <v/>
      </c>
    </row>
    <row r="580">
      <c r="A580" s="9"/>
      <c r="C580" s="13"/>
      <c r="J580" s="15"/>
      <c r="K580" s="9"/>
      <c r="M580" s="15"/>
      <c r="N580" s="17"/>
      <c r="O580" s="20" t="str">
        <f t="shared" si="0"/>
        <v/>
      </c>
      <c r="P580" s="21" t="str">
        <f t="shared" si="1"/>
        <v/>
      </c>
      <c r="Q580" s="22" t="str">
        <f t="shared" si="2"/>
        <v/>
      </c>
      <c r="R580" s="22" t="str">
        <f t="shared" si="3"/>
        <v/>
      </c>
      <c r="S580" s="23" t="str">
        <f t="shared" si="4"/>
        <v/>
      </c>
      <c r="T580" s="24" t="str">
        <f t="shared" si="5"/>
        <v/>
      </c>
      <c r="X580" s="13"/>
      <c r="AA580" s="22" t="str">
        <f t="shared" si="6"/>
        <v/>
      </c>
      <c r="AB580" s="22" t="str">
        <f t="shared" si="7"/>
        <v/>
      </c>
      <c r="AC580" s="25" t="str">
        <f t="shared" si="8"/>
        <v/>
      </c>
    </row>
    <row r="581">
      <c r="A581" s="9"/>
      <c r="C581" s="13"/>
      <c r="J581" s="15"/>
      <c r="K581" s="9"/>
      <c r="M581" s="15"/>
      <c r="N581" s="17"/>
      <c r="O581" s="20" t="str">
        <f t="shared" si="0"/>
        <v/>
      </c>
      <c r="P581" s="21" t="str">
        <f t="shared" si="1"/>
        <v/>
      </c>
      <c r="Q581" s="22" t="str">
        <f t="shared" si="2"/>
        <v/>
      </c>
      <c r="R581" s="22" t="str">
        <f t="shared" si="3"/>
        <v/>
      </c>
      <c r="S581" s="23" t="str">
        <f t="shared" si="4"/>
        <v/>
      </c>
      <c r="T581" s="24" t="str">
        <f t="shared" si="5"/>
        <v/>
      </c>
      <c r="X581" s="13"/>
      <c r="AA581" s="22" t="str">
        <f t="shared" si="6"/>
        <v/>
      </c>
      <c r="AB581" s="22" t="str">
        <f t="shared" si="7"/>
        <v/>
      </c>
      <c r="AC581" s="25" t="str">
        <f t="shared" si="8"/>
        <v/>
      </c>
    </row>
    <row r="582">
      <c r="A582" s="9"/>
      <c r="C582" s="13"/>
      <c r="J582" s="15"/>
      <c r="K582" s="9"/>
      <c r="M582" s="15"/>
      <c r="N582" s="17"/>
      <c r="O582" s="20" t="str">
        <f t="shared" si="0"/>
        <v/>
      </c>
      <c r="P582" s="21" t="str">
        <f t="shared" si="1"/>
        <v/>
      </c>
      <c r="Q582" s="22" t="str">
        <f t="shared" si="2"/>
        <v/>
      </c>
      <c r="R582" s="22" t="str">
        <f t="shared" si="3"/>
        <v/>
      </c>
      <c r="S582" s="23" t="str">
        <f t="shared" si="4"/>
        <v/>
      </c>
      <c r="T582" s="24" t="str">
        <f t="shared" si="5"/>
        <v/>
      </c>
      <c r="X582" s="13"/>
      <c r="AA582" s="22" t="str">
        <f t="shared" si="6"/>
        <v/>
      </c>
      <c r="AB582" s="22" t="str">
        <f t="shared" si="7"/>
        <v/>
      </c>
      <c r="AC582" s="25" t="str">
        <f t="shared" si="8"/>
        <v/>
      </c>
    </row>
    <row r="583">
      <c r="A583" s="9"/>
      <c r="C583" s="13"/>
      <c r="J583" s="15"/>
      <c r="K583" s="9"/>
      <c r="M583" s="15"/>
      <c r="N583" s="17"/>
      <c r="O583" s="20" t="str">
        <f t="shared" si="0"/>
        <v/>
      </c>
      <c r="P583" s="21" t="str">
        <f t="shared" si="1"/>
        <v/>
      </c>
      <c r="Q583" s="22" t="str">
        <f t="shared" si="2"/>
        <v/>
      </c>
      <c r="R583" s="22" t="str">
        <f t="shared" si="3"/>
        <v/>
      </c>
      <c r="S583" s="23" t="str">
        <f t="shared" si="4"/>
        <v/>
      </c>
      <c r="T583" s="24" t="str">
        <f t="shared" si="5"/>
        <v/>
      </c>
      <c r="X583" s="13"/>
      <c r="AA583" s="22" t="str">
        <f t="shared" si="6"/>
        <v/>
      </c>
      <c r="AB583" s="22" t="str">
        <f t="shared" si="7"/>
        <v/>
      </c>
      <c r="AC583" s="25" t="str">
        <f t="shared" si="8"/>
        <v/>
      </c>
    </row>
    <row r="584">
      <c r="A584" s="9"/>
      <c r="C584" s="13"/>
      <c r="J584" s="15"/>
      <c r="K584" s="9"/>
      <c r="M584" s="15"/>
      <c r="N584" s="17"/>
      <c r="O584" s="20" t="str">
        <f t="shared" si="0"/>
        <v/>
      </c>
      <c r="P584" s="21" t="str">
        <f t="shared" si="1"/>
        <v/>
      </c>
      <c r="Q584" s="22" t="str">
        <f t="shared" si="2"/>
        <v/>
      </c>
      <c r="R584" s="22" t="str">
        <f t="shared" si="3"/>
        <v/>
      </c>
      <c r="S584" s="23" t="str">
        <f t="shared" si="4"/>
        <v/>
      </c>
      <c r="T584" s="24" t="str">
        <f t="shared" si="5"/>
        <v/>
      </c>
      <c r="X584" s="13"/>
      <c r="AA584" s="22" t="str">
        <f t="shared" si="6"/>
        <v/>
      </c>
      <c r="AB584" s="22" t="str">
        <f t="shared" si="7"/>
        <v/>
      </c>
      <c r="AC584" s="25" t="str">
        <f t="shared" si="8"/>
        <v/>
      </c>
    </row>
    <row r="585">
      <c r="A585" s="9"/>
      <c r="C585" s="13"/>
      <c r="J585" s="15"/>
      <c r="K585" s="9"/>
      <c r="M585" s="15"/>
      <c r="N585" s="17"/>
      <c r="O585" s="20" t="str">
        <f t="shared" si="0"/>
        <v/>
      </c>
      <c r="P585" s="21" t="str">
        <f t="shared" si="1"/>
        <v/>
      </c>
      <c r="Q585" s="22" t="str">
        <f t="shared" si="2"/>
        <v/>
      </c>
      <c r="R585" s="22" t="str">
        <f t="shared" si="3"/>
        <v/>
      </c>
      <c r="S585" s="23" t="str">
        <f t="shared" si="4"/>
        <v/>
      </c>
      <c r="T585" s="24" t="str">
        <f t="shared" si="5"/>
        <v/>
      </c>
      <c r="X585" s="13"/>
      <c r="AA585" s="22" t="str">
        <f t="shared" si="6"/>
        <v/>
      </c>
      <c r="AB585" s="22" t="str">
        <f t="shared" si="7"/>
        <v/>
      </c>
      <c r="AC585" s="25" t="str">
        <f t="shared" si="8"/>
        <v/>
      </c>
    </row>
    <row r="586">
      <c r="A586" s="9"/>
      <c r="C586" s="13"/>
      <c r="J586" s="15"/>
      <c r="K586" s="9"/>
      <c r="M586" s="15"/>
      <c r="N586" s="17"/>
      <c r="O586" s="20" t="str">
        <f t="shared" si="0"/>
        <v/>
      </c>
      <c r="P586" s="21" t="str">
        <f t="shared" si="1"/>
        <v/>
      </c>
      <c r="Q586" s="22" t="str">
        <f t="shared" si="2"/>
        <v/>
      </c>
      <c r="R586" s="22" t="str">
        <f t="shared" si="3"/>
        <v/>
      </c>
      <c r="S586" s="23" t="str">
        <f t="shared" si="4"/>
        <v/>
      </c>
      <c r="T586" s="24" t="str">
        <f t="shared" si="5"/>
        <v/>
      </c>
      <c r="X586" s="13"/>
      <c r="AA586" s="22" t="str">
        <f t="shared" si="6"/>
        <v/>
      </c>
      <c r="AB586" s="22" t="str">
        <f t="shared" si="7"/>
        <v/>
      </c>
      <c r="AC586" s="25" t="str">
        <f t="shared" si="8"/>
        <v/>
      </c>
    </row>
    <row r="587">
      <c r="A587" s="9"/>
      <c r="C587" s="13"/>
      <c r="J587" s="15"/>
      <c r="K587" s="9"/>
      <c r="M587" s="15"/>
      <c r="N587" s="17"/>
      <c r="O587" s="20" t="str">
        <f t="shared" si="0"/>
        <v/>
      </c>
      <c r="P587" s="21" t="str">
        <f t="shared" si="1"/>
        <v/>
      </c>
      <c r="Q587" s="22" t="str">
        <f t="shared" si="2"/>
        <v/>
      </c>
      <c r="R587" s="22" t="str">
        <f t="shared" si="3"/>
        <v/>
      </c>
      <c r="S587" s="23" t="str">
        <f t="shared" si="4"/>
        <v/>
      </c>
      <c r="T587" s="24" t="str">
        <f t="shared" si="5"/>
        <v/>
      </c>
      <c r="X587" s="13"/>
      <c r="AA587" s="22" t="str">
        <f t="shared" si="6"/>
        <v/>
      </c>
      <c r="AB587" s="22" t="str">
        <f t="shared" si="7"/>
        <v/>
      </c>
      <c r="AC587" s="25" t="str">
        <f t="shared" si="8"/>
        <v/>
      </c>
    </row>
    <row r="588">
      <c r="A588" s="9"/>
      <c r="C588" s="13"/>
      <c r="J588" s="15"/>
      <c r="K588" s="9"/>
      <c r="M588" s="15"/>
      <c r="N588" s="17"/>
      <c r="O588" s="20" t="str">
        <f t="shared" si="0"/>
        <v/>
      </c>
      <c r="P588" s="21" t="str">
        <f t="shared" si="1"/>
        <v/>
      </c>
      <c r="Q588" s="22" t="str">
        <f t="shared" si="2"/>
        <v/>
      </c>
      <c r="R588" s="22" t="str">
        <f t="shared" si="3"/>
        <v/>
      </c>
      <c r="S588" s="23" t="str">
        <f t="shared" si="4"/>
        <v/>
      </c>
      <c r="T588" s="24" t="str">
        <f t="shared" si="5"/>
        <v/>
      </c>
      <c r="X588" s="13"/>
      <c r="AA588" s="22" t="str">
        <f t="shared" si="6"/>
        <v/>
      </c>
      <c r="AB588" s="22" t="str">
        <f t="shared" si="7"/>
        <v/>
      </c>
      <c r="AC588" s="25" t="str">
        <f t="shared" si="8"/>
        <v/>
      </c>
    </row>
    <row r="589">
      <c r="A589" s="9"/>
      <c r="C589" s="13"/>
      <c r="J589" s="15"/>
      <c r="K589" s="9"/>
      <c r="M589" s="15"/>
      <c r="N589" s="17"/>
      <c r="O589" s="20" t="str">
        <f t="shared" si="0"/>
        <v/>
      </c>
      <c r="P589" s="21" t="str">
        <f t="shared" si="1"/>
        <v/>
      </c>
      <c r="Q589" s="22" t="str">
        <f t="shared" si="2"/>
        <v/>
      </c>
      <c r="R589" s="22" t="str">
        <f t="shared" si="3"/>
        <v/>
      </c>
      <c r="S589" s="23" t="str">
        <f t="shared" si="4"/>
        <v/>
      </c>
      <c r="T589" s="24" t="str">
        <f t="shared" si="5"/>
        <v/>
      </c>
      <c r="X589" s="13"/>
      <c r="AA589" s="22" t="str">
        <f t="shared" si="6"/>
        <v/>
      </c>
      <c r="AB589" s="22" t="str">
        <f t="shared" si="7"/>
        <v/>
      </c>
      <c r="AC589" s="25" t="str">
        <f t="shared" si="8"/>
        <v/>
      </c>
    </row>
    <row r="590">
      <c r="A590" s="9"/>
      <c r="C590" s="13"/>
      <c r="J590" s="15"/>
      <c r="K590" s="9"/>
      <c r="M590" s="15"/>
      <c r="N590" s="17"/>
      <c r="O590" s="20" t="str">
        <f t="shared" si="0"/>
        <v/>
      </c>
      <c r="P590" s="21" t="str">
        <f t="shared" si="1"/>
        <v/>
      </c>
      <c r="Q590" s="22" t="str">
        <f t="shared" si="2"/>
        <v/>
      </c>
      <c r="R590" s="22" t="str">
        <f t="shared" si="3"/>
        <v/>
      </c>
      <c r="S590" s="23" t="str">
        <f t="shared" si="4"/>
        <v/>
      </c>
      <c r="T590" s="24" t="str">
        <f t="shared" si="5"/>
        <v/>
      </c>
      <c r="X590" s="13"/>
      <c r="AA590" s="22" t="str">
        <f t="shared" si="6"/>
        <v/>
      </c>
      <c r="AB590" s="22" t="str">
        <f t="shared" si="7"/>
        <v/>
      </c>
      <c r="AC590" s="25" t="str">
        <f t="shared" si="8"/>
        <v/>
      </c>
    </row>
    <row r="591">
      <c r="A591" s="9"/>
      <c r="C591" s="13"/>
      <c r="J591" s="15"/>
      <c r="K591" s="9"/>
      <c r="M591" s="15"/>
      <c r="N591" s="17"/>
      <c r="O591" s="20" t="str">
        <f t="shared" si="0"/>
        <v/>
      </c>
      <c r="P591" s="21" t="str">
        <f t="shared" si="1"/>
        <v/>
      </c>
      <c r="Q591" s="22" t="str">
        <f t="shared" si="2"/>
        <v/>
      </c>
      <c r="R591" s="22" t="str">
        <f t="shared" si="3"/>
        <v/>
      </c>
      <c r="S591" s="23" t="str">
        <f t="shared" si="4"/>
        <v/>
      </c>
      <c r="T591" s="24" t="str">
        <f t="shared" si="5"/>
        <v/>
      </c>
      <c r="X591" s="13"/>
      <c r="AA591" s="22" t="str">
        <f t="shared" si="6"/>
        <v/>
      </c>
      <c r="AB591" s="22" t="str">
        <f t="shared" si="7"/>
        <v/>
      </c>
      <c r="AC591" s="25" t="str">
        <f t="shared" si="8"/>
        <v/>
      </c>
    </row>
    <row r="592">
      <c r="A592" s="9"/>
      <c r="C592" s="13"/>
      <c r="J592" s="15"/>
      <c r="K592" s="9"/>
      <c r="M592" s="15"/>
      <c r="N592" s="17"/>
      <c r="O592" s="20" t="str">
        <f t="shared" si="0"/>
        <v/>
      </c>
      <c r="P592" s="21" t="str">
        <f t="shared" si="1"/>
        <v/>
      </c>
      <c r="Q592" s="22" t="str">
        <f t="shared" si="2"/>
        <v/>
      </c>
      <c r="R592" s="22" t="str">
        <f t="shared" si="3"/>
        <v/>
      </c>
      <c r="S592" s="23" t="str">
        <f t="shared" si="4"/>
        <v/>
      </c>
      <c r="T592" s="24" t="str">
        <f t="shared" si="5"/>
        <v/>
      </c>
      <c r="X592" s="13"/>
      <c r="AA592" s="22" t="str">
        <f t="shared" si="6"/>
        <v/>
      </c>
      <c r="AB592" s="22" t="str">
        <f t="shared" si="7"/>
        <v/>
      </c>
      <c r="AC592" s="25" t="str">
        <f t="shared" si="8"/>
        <v/>
      </c>
    </row>
    <row r="593">
      <c r="A593" s="9"/>
      <c r="C593" s="13"/>
      <c r="J593" s="15"/>
      <c r="K593" s="9"/>
      <c r="M593" s="15"/>
      <c r="N593" s="17"/>
      <c r="O593" s="20" t="str">
        <f t="shared" si="0"/>
        <v/>
      </c>
      <c r="P593" s="21" t="str">
        <f t="shared" si="1"/>
        <v/>
      </c>
      <c r="Q593" s="22" t="str">
        <f t="shared" si="2"/>
        <v/>
      </c>
      <c r="R593" s="22" t="str">
        <f t="shared" si="3"/>
        <v/>
      </c>
      <c r="S593" s="23" t="str">
        <f t="shared" si="4"/>
        <v/>
      </c>
      <c r="T593" s="24" t="str">
        <f t="shared" si="5"/>
        <v/>
      </c>
      <c r="X593" s="13"/>
      <c r="AA593" s="22" t="str">
        <f t="shared" si="6"/>
        <v/>
      </c>
      <c r="AB593" s="22" t="str">
        <f t="shared" si="7"/>
        <v/>
      </c>
      <c r="AC593" s="25" t="str">
        <f t="shared" si="8"/>
        <v/>
      </c>
    </row>
    <row r="594">
      <c r="A594" s="9"/>
      <c r="C594" s="13"/>
      <c r="J594" s="15"/>
      <c r="K594" s="9"/>
      <c r="M594" s="15"/>
      <c r="N594" s="17"/>
      <c r="O594" s="20" t="str">
        <f t="shared" si="0"/>
        <v/>
      </c>
      <c r="P594" s="21" t="str">
        <f t="shared" si="1"/>
        <v/>
      </c>
      <c r="Q594" s="22" t="str">
        <f t="shared" si="2"/>
        <v/>
      </c>
      <c r="R594" s="22" t="str">
        <f t="shared" si="3"/>
        <v/>
      </c>
      <c r="S594" s="23" t="str">
        <f t="shared" si="4"/>
        <v/>
      </c>
      <c r="T594" s="24" t="str">
        <f t="shared" si="5"/>
        <v/>
      </c>
      <c r="X594" s="13"/>
      <c r="AA594" s="22" t="str">
        <f t="shared" si="6"/>
        <v/>
      </c>
      <c r="AB594" s="22" t="str">
        <f t="shared" si="7"/>
        <v/>
      </c>
      <c r="AC594" s="25" t="str">
        <f t="shared" si="8"/>
        <v/>
      </c>
    </row>
    <row r="595">
      <c r="A595" s="9"/>
      <c r="C595" s="13"/>
      <c r="J595" s="15"/>
      <c r="K595" s="9"/>
      <c r="M595" s="15"/>
      <c r="N595" s="17"/>
      <c r="O595" s="20" t="str">
        <f t="shared" si="0"/>
        <v/>
      </c>
      <c r="P595" s="21" t="str">
        <f t="shared" si="1"/>
        <v/>
      </c>
      <c r="Q595" s="22" t="str">
        <f t="shared" si="2"/>
        <v/>
      </c>
      <c r="R595" s="22" t="str">
        <f t="shared" si="3"/>
        <v/>
      </c>
      <c r="S595" s="23" t="str">
        <f t="shared" si="4"/>
        <v/>
      </c>
      <c r="T595" s="24" t="str">
        <f t="shared" si="5"/>
        <v/>
      </c>
      <c r="X595" s="13"/>
      <c r="AA595" s="22" t="str">
        <f t="shared" si="6"/>
        <v/>
      </c>
      <c r="AB595" s="22" t="str">
        <f t="shared" si="7"/>
        <v/>
      </c>
      <c r="AC595" s="25" t="str">
        <f t="shared" si="8"/>
        <v/>
      </c>
    </row>
    <row r="596">
      <c r="A596" s="9"/>
      <c r="C596" s="13"/>
      <c r="J596" s="15"/>
      <c r="K596" s="9"/>
      <c r="M596" s="15"/>
      <c r="N596" s="17"/>
      <c r="O596" s="20" t="str">
        <f t="shared" si="0"/>
        <v/>
      </c>
      <c r="P596" s="21" t="str">
        <f t="shared" si="1"/>
        <v/>
      </c>
      <c r="Q596" s="22" t="str">
        <f t="shared" si="2"/>
        <v/>
      </c>
      <c r="R596" s="22" t="str">
        <f t="shared" si="3"/>
        <v/>
      </c>
      <c r="S596" s="23" t="str">
        <f t="shared" si="4"/>
        <v/>
      </c>
      <c r="T596" s="24" t="str">
        <f t="shared" si="5"/>
        <v/>
      </c>
      <c r="X596" s="13"/>
      <c r="AA596" s="22" t="str">
        <f t="shared" si="6"/>
        <v/>
      </c>
      <c r="AB596" s="22" t="str">
        <f t="shared" si="7"/>
        <v/>
      </c>
      <c r="AC596" s="25" t="str">
        <f t="shared" si="8"/>
        <v/>
      </c>
    </row>
    <row r="597">
      <c r="A597" s="9"/>
      <c r="C597" s="13"/>
      <c r="J597" s="15"/>
      <c r="K597" s="9"/>
      <c r="M597" s="15"/>
      <c r="N597" s="17"/>
      <c r="O597" s="20" t="str">
        <f t="shared" si="0"/>
        <v/>
      </c>
      <c r="P597" s="21" t="str">
        <f t="shared" si="1"/>
        <v/>
      </c>
      <c r="Q597" s="22" t="str">
        <f t="shared" si="2"/>
        <v/>
      </c>
      <c r="R597" s="22" t="str">
        <f t="shared" si="3"/>
        <v/>
      </c>
      <c r="S597" s="23" t="str">
        <f t="shared" si="4"/>
        <v/>
      </c>
      <c r="T597" s="24" t="str">
        <f t="shared" si="5"/>
        <v/>
      </c>
      <c r="X597" s="13"/>
      <c r="AA597" s="22" t="str">
        <f t="shared" si="6"/>
        <v/>
      </c>
      <c r="AB597" s="22" t="str">
        <f t="shared" si="7"/>
        <v/>
      </c>
      <c r="AC597" s="25" t="str">
        <f t="shared" si="8"/>
        <v/>
      </c>
    </row>
    <row r="598">
      <c r="A598" s="9"/>
      <c r="C598" s="13"/>
      <c r="J598" s="15"/>
      <c r="K598" s="9"/>
      <c r="M598" s="15"/>
      <c r="N598" s="17"/>
      <c r="O598" s="20" t="str">
        <f t="shared" si="0"/>
        <v/>
      </c>
      <c r="P598" s="21" t="str">
        <f t="shared" si="1"/>
        <v/>
      </c>
      <c r="Q598" s="22" t="str">
        <f t="shared" si="2"/>
        <v/>
      </c>
      <c r="R598" s="22" t="str">
        <f t="shared" si="3"/>
        <v/>
      </c>
      <c r="S598" s="23" t="str">
        <f t="shared" si="4"/>
        <v/>
      </c>
      <c r="T598" s="24" t="str">
        <f t="shared" si="5"/>
        <v/>
      </c>
      <c r="X598" s="13"/>
      <c r="AA598" s="22" t="str">
        <f t="shared" si="6"/>
        <v/>
      </c>
      <c r="AB598" s="22" t="str">
        <f t="shared" si="7"/>
        <v/>
      </c>
      <c r="AC598" s="25" t="str">
        <f t="shared" si="8"/>
        <v/>
      </c>
    </row>
    <row r="599">
      <c r="A599" s="9"/>
      <c r="C599" s="13"/>
      <c r="J599" s="15"/>
      <c r="K599" s="9"/>
      <c r="M599" s="15"/>
      <c r="N599" s="17"/>
      <c r="O599" s="20" t="str">
        <f t="shared" si="0"/>
        <v/>
      </c>
      <c r="P599" s="21" t="str">
        <f t="shared" si="1"/>
        <v/>
      </c>
      <c r="Q599" s="22" t="str">
        <f t="shared" si="2"/>
        <v/>
      </c>
      <c r="R599" s="22" t="str">
        <f t="shared" si="3"/>
        <v/>
      </c>
      <c r="S599" s="23" t="str">
        <f t="shared" si="4"/>
        <v/>
      </c>
      <c r="T599" s="24" t="str">
        <f t="shared" si="5"/>
        <v/>
      </c>
      <c r="X599" s="13"/>
      <c r="AA599" s="22" t="str">
        <f t="shared" si="6"/>
        <v/>
      </c>
      <c r="AB599" s="22" t="str">
        <f t="shared" si="7"/>
        <v/>
      </c>
      <c r="AC599" s="25" t="str">
        <f t="shared" si="8"/>
        <v/>
      </c>
    </row>
    <row r="600">
      <c r="A600" s="9"/>
      <c r="C600" s="13"/>
      <c r="J600" s="15"/>
      <c r="K600" s="9"/>
      <c r="M600" s="15"/>
      <c r="N600" s="17"/>
      <c r="O600" s="20" t="str">
        <f t="shared" si="0"/>
        <v/>
      </c>
      <c r="P600" s="21" t="str">
        <f t="shared" si="1"/>
        <v/>
      </c>
      <c r="Q600" s="22" t="str">
        <f t="shared" si="2"/>
        <v/>
      </c>
      <c r="R600" s="22" t="str">
        <f t="shared" si="3"/>
        <v/>
      </c>
      <c r="S600" s="23" t="str">
        <f t="shared" si="4"/>
        <v/>
      </c>
      <c r="T600" s="24" t="str">
        <f t="shared" si="5"/>
        <v/>
      </c>
      <c r="X600" s="13"/>
      <c r="AA600" s="22" t="str">
        <f t="shared" si="6"/>
        <v/>
      </c>
      <c r="AB600" s="22" t="str">
        <f t="shared" si="7"/>
        <v/>
      </c>
      <c r="AC600" s="25" t="str">
        <f t="shared" si="8"/>
        <v/>
      </c>
    </row>
    <row r="601">
      <c r="A601" s="9"/>
      <c r="C601" s="13"/>
      <c r="J601" s="15"/>
      <c r="K601" s="9"/>
      <c r="M601" s="15"/>
      <c r="N601" s="17"/>
      <c r="O601" s="20" t="str">
        <f t="shared" si="0"/>
        <v/>
      </c>
      <c r="P601" s="21" t="str">
        <f t="shared" si="1"/>
        <v/>
      </c>
      <c r="Q601" s="22" t="str">
        <f t="shared" si="2"/>
        <v/>
      </c>
      <c r="R601" s="22" t="str">
        <f t="shared" si="3"/>
        <v/>
      </c>
      <c r="S601" s="23" t="str">
        <f t="shared" si="4"/>
        <v/>
      </c>
      <c r="T601" s="24" t="str">
        <f t="shared" si="5"/>
        <v/>
      </c>
      <c r="X601" s="13"/>
      <c r="AA601" s="22" t="str">
        <f t="shared" si="6"/>
        <v/>
      </c>
      <c r="AB601" s="22" t="str">
        <f t="shared" si="7"/>
        <v/>
      </c>
      <c r="AC601" s="25" t="str">
        <f t="shared" si="8"/>
        <v/>
      </c>
    </row>
    <row r="602">
      <c r="A602" s="9"/>
      <c r="C602" s="13"/>
      <c r="J602" s="15"/>
      <c r="K602" s="9"/>
      <c r="M602" s="15"/>
      <c r="N602" s="17"/>
      <c r="O602" s="20" t="str">
        <f t="shared" si="0"/>
        <v/>
      </c>
      <c r="P602" s="21" t="str">
        <f t="shared" si="1"/>
        <v/>
      </c>
      <c r="Q602" s="22" t="str">
        <f t="shared" si="2"/>
        <v/>
      </c>
      <c r="R602" s="22" t="str">
        <f t="shared" si="3"/>
        <v/>
      </c>
      <c r="S602" s="23" t="str">
        <f t="shared" si="4"/>
        <v/>
      </c>
      <c r="T602" s="24" t="str">
        <f t="shared" si="5"/>
        <v/>
      </c>
      <c r="X602" s="13"/>
      <c r="AA602" s="22" t="str">
        <f t="shared" si="6"/>
        <v/>
      </c>
      <c r="AB602" s="22" t="str">
        <f t="shared" si="7"/>
        <v/>
      </c>
      <c r="AC602" s="25" t="str">
        <f t="shared" si="8"/>
        <v/>
      </c>
    </row>
    <row r="603">
      <c r="A603" s="9"/>
      <c r="C603" s="13"/>
      <c r="J603" s="15"/>
      <c r="K603" s="9"/>
      <c r="M603" s="15"/>
      <c r="N603" s="17"/>
      <c r="O603" s="20" t="str">
        <f t="shared" si="0"/>
        <v/>
      </c>
      <c r="P603" s="21" t="str">
        <f t="shared" si="1"/>
        <v/>
      </c>
      <c r="Q603" s="22" t="str">
        <f t="shared" si="2"/>
        <v/>
      </c>
      <c r="R603" s="22" t="str">
        <f t="shared" si="3"/>
        <v/>
      </c>
      <c r="S603" s="23" t="str">
        <f t="shared" si="4"/>
        <v/>
      </c>
      <c r="T603" s="24" t="str">
        <f t="shared" si="5"/>
        <v/>
      </c>
      <c r="X603" s="13"/>
      <c r="AA603" s="22" t="str">
        <f t="shared" si="6"/>
        <v/>
      </c>
      <c r="AB603" s="22" t="str">
        <f t="shared" si="7"/>
        <v/>
      </c>
      <c r="AC603" s="25" t="str">
        <f t="shared" si="8"/>
        <v/>
      </c>
    </row>
    <row r="604">
      <c r="A604" s="9"/>
      <c r="C604" s="13"/>
      <c r="J604" s="15"/>
      <c r="K604" s="9"/>
      <c r="M604" s="15"/>
      <c r="N604" s="17"/>
      <c r="O604" s="20" t="str">
        <f t="shared" si="0"/>
        <v/>
      </c>
      <c r="P604" s="21" t="str">
        <f t="shared" si="1"/>
        <v/>
      </c>
      <c r="Q604" s="22" t="str">
        <f t="shared" si="2"/>
        <v/>
      </c>
      <c r="R604" s="22" t="str">
        <f t="shared" si="3"/>
        <v/>
      </c>
      <c r="S604" s="23" t="str">
        <f t="shared" si="4"/>
        <v/>
      </c>
      <c r="T604" s="24" t="str">
        <f t="shared" si="5"/>
        <v/>
      </c>
      <c r="X604" s="13"/>
      <c r="AA604" s="22" t="str">
        <f t="shared" si="6"/>
        <v/>
      </c>
      <c r="AB604" s="22" t="str">
        <f t="shared" si="7"/>
        <v/>
      </c>
      <c r="AC604" s="25" t="str">
        <f t="shared" si="8"/>
        <v/>
      </c>
    </row>
    <row r="605">
      <c r="A605" s="9"/>
      <c r="C605" s="13"/>
      <c r="J605" s="15"/>
      <c r="K605" s="9"/>
      <c r="M605" s="15"/>
      <c r="N605" s="17"/>
      <c r="O605" s="20" t="str">
        <f t="shared" si="0"/>
        <v/>
      </c>
      <c r="P605" s="21" t="str">
        <f t="shared" si="1"/>
        <v/>
      </c>
      <c r="Q605" s="22" t="str">
        <f t="shared" si="2"/>
        <v/>
      </c>
      <c r="R605" s="22" t="str">
        <f t="shared" si="3"/>
        <v/>
      </c>
      <c r="S605" s="23" t="str">
        <f t="shared" si="4"/>
        <v/>
      </c>
      <c r="T605" s="24" t="str">
        <f t="shared" si="5"/>
        <v/>
      </c>
      <c r="X605" s="13"/>
      <c r="AA605" s="22" t="str">
        <f t="shared" si="6"/>
        <v/>
      </c>
      <c r="AB605" s="22" t="str">
        <f t="shared" si="7"/>
        <v/>
      </c>
      <c r="AC605" s="25" t="str">
        <f t="shared" si="8"/>
        <v/>
      </c>
    </row>
    <row r="606">
      <c r="A606" s="9"/>
      <c r="C606" s="13"/>
      <c r="J606" s="15"/>
      <c r="K606" s="9"/>
      <c r="M606" s="15"/>
      <c r="N606" s="17"/>
      <c r="O606" s="20" t="str">
        <f t="shared" si="0"/>
        <v/>
      </c>
      <c r="P606" s="21" t="str">
        <f t="shared" si="1"/>
        <v/>
      </c>
      <c r="Q606" s="22" t="str">
        <f t="shared" si="2"/>
        <v/>
      </c>
      <c r="R606" s="22" t="str">
        <f t="shared" si="3"/>
        <v/>
      </c>
      <c r="S606" s="23" t="str">
        <f t="shared" si="4"/>
        <v/>
      </c>
      <c r="T606" s="24" t="str">
        <f t="shared" si="5"/>
        <v/>
      </c>
      <c r="X606" s="13"/>
      <c r="AA606" s="22" t="str">
        <f t="shared" si="6"/>
        <v/>
      </c>
      <c r="AB606" s="22" t="str">
        <f t="shared" si="7"/>
        <v/>
      </c>
      <c r="AC606" s="25" t="str">
        <f t="shared" si="8"/>
        <v/>
      </c>
    </row>
    <row r="607">
      <c r="A607" s="9"/>
      <c r="C607" s="13"/>
      <c r="J607" s="15"/>
      <c r="K607" s="9"/>
      <c r="M607" s="15"/>
      <c r="N607" s="17"/>
      <c r="O607" s="20" t="str">
        <f t="shared" si="0"/>
        <v/>
      </c>
      <c r="P607" s="21" t="str">
        <f t="shared" si="1"/>
        <v/>
      </c>
      <c r="Q607" s="22" t="str">
        <f t="shared" si="2"/>
        <v/>
      </c>
      <c r="R607" s="22" t="str">
        <f t="shared" si="3"/>
        <v/>
      </c>
      <c r="S607" s="23" t="str">
        <f t="shared" si="4"/>
        <v/>
      </c>
      <c r="T607" s="24" t="str">
        <f t="shared" si="5"/>
        <v/>
      </c>
      <c r="X607" s="13"/>
      <c r="AA607" s="22" t="str">
        <f t="shared" si="6"/>
        <v/>
      </c>
      <c r="AB607" s="22" t="str">
        <f t="shared" si="7"/>
        <v/>
      </c>
      <c r="AC607" s="25" t="str">
        <f t="shared" si="8"/>
        <v/>
      </c>
    </row>
    <row r="608">
      <c r="A608" s="9"/>
      <c r="C608" s="13"/>
      <c r="J608" s="15"/>
      <c r="K608" s="9"/>
      <c r="M608" s="15"/>
      <c r="N608" s="17"/>
      <c r="O608" s="20" t="str">
        <f t="shared" si="0"/>
        <v/>
      </c>
      <c r="P608" s="21" t="str">
        <f t="shared" si="1"/>
        <v/>
      </c>
      <c r="Q608" s="22" t="str">
        <f t="shared" si="2"/>
        <v/>
      </c>
      <c r="R608" s="22" t="str">
        <f t="shared" si="3"/>
        <v/>
      </c>
      <c r="S608" s="23" t="str">
        <f t="shared" si="4"/>
        <v/>
      </c>
      <c r="T608" s="24" t="str">
        <f t="shared" si="5"/>
        <v/>
      </c>
      <c r="X608" s="13"/>
      <c r="AA608" s="22" t="str">
        <f t="shared" si="6"/>
        <v/>
      </c>
      <c r="AB608" s="22" t="str">
        <f t="shared" si="7"/>
        <v/>
      </c>
      <c r="AC608" s="25" t="str">
        <f t="shared" si="8"/>
        <v/>
      </c>
    </row>
    <row r="609">
      <c r="A609" s="9"/>
      <c r="C609" s="13"/>
      <c r="J609" s="15"/>
      <c r="K609" s="9"/>
      <c r="M609" s="15"/>
      <c r="N609" s="17"/>
      <c r="O609" s="20" t="str">
        <f t="shared" si="0"/>
        <v/>
      </c>
      <c r="P609" s="21" t="str">
        <f t="shared" si="1"/>
        <v/>
      </c>
      <c r="Q609" s="22" t="str">
        <f t="shared" si="2"/>
        <v/>
      </c>
      <c r="R609" s="22" t="str">
        <f t="shared" si="3"/>
        <v/>
      </c>
      <c r="S609" s="23" t="str">
        <f t="shared" si="4"/>
        <v/>
      </c>
      <c r="T609" s="24" t="str">
        <f t="shared" si="5"/>
        <v/>
      </c>
      <c r="X609" s="13"/>
      <c r="AA609" s="22" t="str">
        <f t="shared" si="6"/>
        <v/>
      </c>
      <c r="AB609" s="22" t="str">
        <f t="shared" si="7"/>
        <v/>
      </c>
      <c r="AC609" s="25" t="str">
        <f t="shared" si="8"/>
        <v/>
      </c>
    </row>
    <row r="610">
      <c r="A610" s="9"/>
      <c r="C610" s="13"/>
      <c r="J610" s="15"/>
      <c r="K610" s="9"/>
      <c r="M610" s="15"/>
      <c r="N610" s="17"/>
      <c r="O610" s="20" t="str">
        <f t="shared" si="0"/>
        <v/>
      </c>
      <c r="P610" s="21" t="str">
        <f t="shared" si="1"/>
        <v/>
      </c>
      <c r="Q610" s="22" t="str">
        <f t="shared" si="2"/>
        <v/>
      </c>
      <c r="R610" s="22" t="str">
        <f t="shared" si="3"/>
        <v/>
      </c>
      <c r="S610" s="23" t="str">
        <f t="shared" si="4"/>
        <v/>
      </c>
      <c r="T610" s="24" t="str">
        <f t="shared" si="5"/>
        <v/>
      </c>
      <c r="X610" s="13"/>
      <c r="AA610" s="22" t="str">
        <f t="shared" si="6"/>
        <v/>
      </c>
      <c r="AB610" s="22" t="str">
        <f t="shared" si="7"/>
        <v/>
      </c>
      <c r="AC610" s="25" t="str">
        <f t="shared" si="8"/>
        <v/>
      </c>
    </row>
    <row r="611">
      <c r="A611" s="9"/>
      <c r="C611" s="13"/>
      <c r="J611" s="15"/>
      <c r="K611" s="9"/>
      <c r="M611" s="15"/>
      <c r="N611" s="17"/>
      <c r="O611" s="20" t="str">
        <f t="shared" si="0"/>
        <v/>
      </c>
      <c r="P611" s="21" t="str">
        <f t="shared" si="1"/>
        <v/>
      </c>
      <c r="Q611" s="22" t="str">
        <f t="shared" si="2"/>
        <v/>
      </c>
      <c r="R611" s="22" t="str">
        <f t="shared" si="3"/>
        <v/>
      </c>
      <c r="S611" s="23" t="str">
        <f t="shared" si="4"/>
        <v/>
      </c>
      <c r="T611" s="24" t="str">
        <f t="shared" si="5"/>
        <v/>
      </c>
      <c r="X611" s="13"/>
      <c r="AA611" s="22" t="str">
        <f t="shared" si="6"/>
        <v/>
      </c>
      <c r="AB611" s="22" t="str">
        <f t="shared" si="7"/>
        <v/>
      </c>
      <c r="AC611" s="25" t="str">
        <f t="shared" si="8"/>
        <v/>
      </c>
    </row>
    <row r="612">
      <c r="A612" s="9"/>
      <c r="C612" s="13"/>
      <c r="J612" s="15"/>
      <c r="K612" s="9"/>
      <c r="M612" s="15"/>
      <c r="N612" s="17"/>
      <c r="O612" s="20" t="str">
        <f t="shared" si="0"/>
        <v/>
      </c>
      <c r="P612" s="21" t="str">
        <f t="shared" si="1"/>
        <v/>
      </c>
      <c r="Q612" s="22" t="str">
        <f t="shared" si="2"/>
        <v/>
      </c>
      <c r="R612" s="22" t="str">
        <f t="shared" si="3"/>
        <v/>
      </c>
      <c r="S612" s="23" t="str">
        <f t="shared" si="4"/>
        <v/>
      </c>
      <c r="T612" s="24" t="str">
        <f t="shared" si="5"/>
        <v/>
      </c>
      <c r="X612" s="13"/>
      <c r="AA612" s="22" t="str">
        <f t="shared" si="6"/>
        <v/>
      </c>
      <c r="AB612" s="22" t="str">
        <f t="shared" si="7"/>
        <v/>
      </c>
      <c r="AC612" s="25" t="str">
        <f t="shared" si="8"/>
        <v/>
      </c>
    </row>
    <row r="613">
      <c r="A613" s="9"/>
      <c r="C613" s="13"/>
      <c r="J613" s="15"/>
      <c r="K613" s="9"/>
      <c r="M613" s="15"/>
      <c r="N613" s="17"/>
      <c r="O613" s="20" t="str">
        <f t="shared" si="0"/>
        <v/>
      </c>
      <c r="P613" s="21" t="str">
        <f t="shared" si="1"/>
        <v/>
      </c>
      <c r="Q613" s="22" t="str">
        <f t="shared" si="2"/>
        <v/>
      </c>
      <c r="R613" s="22" t="str">
        <f t="shared" si="3"/>
        <v/>
      </c>
      <c r="S613" s="23" t="str">
        <f t="shared" si="4"/>
        <v/>
      </c>
      <c r="T613" s="24" t="str">
        <f t="shared" si="5"/>
        <v/>
      </c>
      <c r="X613" s="13"/>
      <c r="AA613" s="22" t="str">
        <f t="shared" si="6"/>
        <v/>
      </c>
      <c r="AB613" s="22" t="str">
        <f t="shared" si="7"/>
        <v/>
      </c>
      <c r="AC613" s="25" t="str">
        <f t="shared" si="8"/>
        <v/>
      </c>
    </row>
    <row r="614">
      <c r="A614" s="9"/>
      <c r="C614" s="13"/>
      <c r="J614" s="15"/>
      <c r="K614" s="9"/>
      <c r="M614" s="15"/>
      <c r="N614" s="17"/>
      <c r="O614" s="20" t="str">
        <f t="shared" si="0"/>
        <v/>
      </c>
      <c r="P614" s="21" t="str">
        <f t="shared" si="1"/>
        <v/>
      </c>
      <c r="Q614" s="22" t="str">
        <f t="shared" si="2"/>
        <v/>
      </c>
      <c r="R614" s="22" t="str">
        <f t="shared" si="3"/>
        <v/>
      </c>
      <c r="S614" s="23" t="str">
        <f t="shared" si="4"/>
        <v/>
      </c>
      <c r="T614" s="24" t="str">
        <f t="shared" si="5"/>
        <v/>
      </c>
      <c r="X614" s="13"/>
      <c r="AA614" s="22" t="str">
        <f t="shared" si="6"/>
        <v/>
      </c>
      <c r="AB614" s="22" t="str">
        <f t="shared" si="7"/>
        <v/>
      </c>
      <c r="AC614" s="25" t="str">
        <f t="shared" si="8"/>
        <v/>
      </c>
    </row>
    <row r="615">
      <c r="A615" s="9"/>
      <c r="C615" s="13"/>
      <c r="J615" s="15"/>
      <c r="K615" s="9"/>
      <c r="M615" s="15"/>
      <c r="N615" s="17"/>
      <c r="O615" s="20" t="str">
        <f t="shared" si="0"/>
        <v/>
      </c>
      <c r="P615" s="21" t="str">
        <f t="shared" si="1"/>
        <v/>
      </c>
      <c r="Q615" s="22" t="str">
        <f t="shared" si="2"/>
        <v/>
      </c>
      <c r="R615" s="22" t="str">
        <f t="shared" si="3"/>
        <v/>
      </c>
      <c r="S615" s="23" t="str">
        <f t="shared" si="4"/>
        <v/>
      </c>
      <c r="T615" s="24" t="str">
        <f t="shared" si="5"/>
        <v/>
      </c>
      <c r="X615" s="13"/>
      <c r="AA615" s="22" t="str">
        <f t="shared" si="6"/>
        <v/>
      </c>
      <c r="AB615" s="22" t="str">
        <f t="shared" si="7"/>
        <v/>
      </c>
      <c r="AC615" s="25" t="str">
        <f t="shared" si="8"/>
        <v/>
      </c>
    </row>
    <row r="616">
      <c r="A616" s="9"/>
      <c r="C616" s="13"/>
      <c r="J616" s="15"/>
      <c r="K616" s="9"/>
      <c r="M616" s="15"/>
      <c r="N616" s="17"/>
      <c r="O616" s="20" t="str">
        <f t="shared" si="0"/>
        <v/>
      </c>
      <c r="P616" s="21" t="str">
        <f t="shared" si="1"/>
        <v/>
      </c>
      <c r="Q616" s="22" t="str">
        <f t="shared" si="2"/>
        <v/>
      </c>
      <c r="R616" s="22" t="str">
        <f t="shared" si="3"/>
        <v/>
      </c>
      <c r="S616" s="23" t="str">
        <f t="shared" si="4"/>
        <v/>
      </c>
      <c r="T616" s="24" t="str">
        <f t="shared" si="5"/>
        <v/>
      </c>
      <c r="X616" s="13"/>
      <c r="AA616" s="22" t="str">
        <f t="shared" si="6"/>
        <v/>
      </c>
      <c r="AB616" s="22" t="str">
        <f t="shared" si="7"/>
        <v/>
      </c>
      <c r="AC616" s="25" t="str">
        <f t="shared" si="8"/>
        <v/>
      </c>
    </row>
    <row r="617">
      <c r="A617" s="9"/>
      <c r="C617" s="13"/>
      <c r="J617" s="15"/>
      <c r="K617" s="9"/>
      <c r="M617" s="15"/>
      <c r="N617" s="17"/>
      <c r="O617" s="20" t="str">
        <f t="shared" si="0"/>
        <v/>
      </c>
      <c r="P617" s="21" t="str">
        <f t="shared" si="1"/>
        <v/>
      </c>
      <c r="Q617" s="22" t="str">
        <f t="shared" si="2"/>
        <v/>
      </c>
      <c r="R617" s="22" t="str">
        <f t="shared" si="3"/>
        <v/>
      </c>
      <c r="S617" s="23" t="str">
        <f t="shared" si="4"/>
        <v/>
      </c>
      <c r="T617" s="24" t="str">
        <f t="shared" si="5"/>
        <v/>
      </c>
      <c r="X617" s="13"/>
      <c r="AA617" s="22" t="str">
        <f t="shared" si="6"/>
        <v/>
      </c>
      <c r="AB617" s="22" t="str">
        <f t="shared" si="7"/>
        <v/>
      </c>
      <c r="AC617" s="25" t="str">
        <f t="shared" si="8"/>
        <v/>
      </c>
    </row>
    <row r="618">
      <c r="A618" s="9"/>
      <c r="C618" s="13"/>
      <c r="J618" s="15"/>
      <c r="K618" s="9"/>
      <c r="M618" s="15"/>
      <c r="N618" s="17"/>
      <c r="O618" s="20" t="str">
        <f t="shared" si="0"/>
        <v/>
      </c>
      <c r="P618" s="21" t="str">
        <f t="shared" si="1"/>
        <v/>
      </c>
      <c r="Q618" s="22" t="str">
        <f t="shared" si="2"/>
        <v/>
      </c>
      <c r="R618" s="22" t="str">
        <f t="shared" si="3"/>
        <v/>
      </c>
      <c r="S618" s="23" t="str">
        <f t="shared" si="4"/>
        <v/>
      </c>
      <c r="T618" s="24" t="str">
        <f t="shared" si="5"/>
        <v/>
      </c>
      <c r="X618" s="13"/>
      <c r="AA618" s="22" t="str">
        <f t="shared" si="6"/>
        <v/>
      </c>
      <c r="AB618" s="22" t="str">
        <f t="shared" si="7"/>
        <v/>
      </c>
      <c r="AC618" s="25" t="str">
        <f t="shared" si="8"/>
        <v/>
      </c>
    </row>
    <row r="619">
      <c r="A619" s="9"/>
      <c r="C619" s="13"/>
      <c r="J619" s="15"/>
      <c r="K619" s="9"/>
      <c r="M619" s="15"/>
      <c r="N619" s="17"/>
      <c r="O619" s="20" t="str">
        <f t="shared" si="0"/>
        <v/>
      </c>
      <c r="P619" s="21" t="str">
        <f t="shared" si="1"/>
        <v/>
      </c>
      <c r="Q619" s="22" t="str">
        <f t="shared" si="2"/>
        <v/>
      </c>
      <c r="R619" s="22" t="str">
        <f t="shared" si="3"/>
        <v/>
      </c>
      <c r="S619" s="23" t="str">
        <f t="shared" si="4"/>
        <v/>
      </c>
      <c r="T619" s="24" t="str">
        <f t="shared" si="5"/>
        <v/>
      </c>
      <c r="X619" s="13"/>
      <c r="AA619" s="22" t="str">
        <f t="shared" si="6"/>
        <v/>
      </c>
      <c r="AB619" s="22" t="str">
        <f t="shared" si="7"/>
        <v/>
      </c>
      <c r="AC619" s="25" t="str">
        <f t="shared" si="8"/>
        <v/>
      </c>
    </row>
    <row r="620">
      <c r="A620" s="9"/>
      <c r="C620" s="13"/>
      <c r="J620" s="15"/>
      <c r="K620" s="9"/>
      <c r="M620" s="15"/>
      <c r="N620" s="17"/>
      <c r="O620" s="20" t="str">
        <f t="shared" si="0"/>
        <v/>
      </c>
      <c r="P620" s="21" t="str">
        <f t="shared" si="1"/>
        <v/>
      </c>
      <c r="Q620" s="22" t="str">
        <f t="shared" si="2"/>
        <v/>
      </c>
      <c r="R620" s="22" t="str">
        <f t="shared" si="3"/>
        <v/>
      </c>
      <c r="S620" s="23" t="str">
        <f t="shared" si="4"/>
        <v/>
      </c>
      <c r="T620" s="24" t="str">
        <f t="shared" si="5"/>
        <v/>
      </c>
      <c r="X620" s="13"/>
      <c r="AA620" s="22" t="str">
        <f t="shared" si="6"/>
        <v/>
      </c>
      <c r="AB620" s="22" t="str">
        <f t="shared" si="7"/>
        <v/>
      </c>
      <c r="AC620" s="25" t="str">
        <f t="shared" si="8"/>
        <v/>
      </c>
    </row>
    <row r="621">
      <c r="A621" s="9"/>
      <c r="C621" s="13"/>
      <c r="J621" s="15"/>
      <c r="K621" s="9"/>
      <c r="M621" s="15"/>
      <c r="N621" s="17"/>
      <c r="O621" s="20" t="str">
        <f t="shared" si="0"/>
        <v/>
      </c>
      <c r="P621" s="21" t="str">
        <f t="shared" si="1"/>
        <v/>
      </c>
      <c r="Q621" s="22" t="str">
        <f t="shared" si="2"/>
        <v/>
      </c>
      <c r="R621" s="22" t="str">
        <f t="shared" si="3"/>
        <v/>
      </c>
      <c r="S621" s="23" t="str">
        <f t="shared" si="4"/>
        <v/>
      </c>
      <c r="T621" s="24" t="str">
        <f t="shared" si="5"/>
        <v/>
      </c>
      <c r="X621" s="13"/>
      <c r="AA621" s="22" t="str">
        <f t="shared" si="6"/>
        <v/>
      </c>
      <c r="AB621" s="22" t="str">
        <f t="shared" si="7"/>
        <v/>
      </c>
      <c r="AC621" s="25" t="str">
        <f t="shared" si="8"/>
        <v/>
      </c>
    </row>
    <row r="622">
      <c r="A622" s="9"/>
      <c r="C622" s="13"/>
      <c r="J622" s="15"/>
      <c r="K622" s="9"/>
      <c r="M622" s="15"/>
      <c r="N622" s="17"/>
      <c r="O622" s="20" t="str">
        <f t="shared" si="0"/>
        <v/>
      </c>
      <c r="P622" s="21" t="str">
        <f t="shared" si="1"/>
        <v/>
      </c>
      <c r="Q622" s="22" t="str">
        <f t="shared" si="2"/>
        <v/>
      </c>
      <c r="R622" s="22" t="str">
        <f t="shared" si="3"/>
        <v/>
      </c>
      <c r="S622" s="23" t="str">
        <f t="shared" si="4"/>
        <v/>
      </c>
      <c r="T622" s="24" t="str">
        <f t="shared" si="5"/>
        <v/>
      </c>
      <c r="X622" s="13"/>
      <c r="AA622" s="22" t="str">
        <f t="shared" si="6"/>
        <v/>
      </c>
      <c r="AB622" s="22" t="str">
        <f t="shared" si="7"/>
        <v/>
      </c>
      <c r="AC622" s="25" t="str">
        <f t="shared" si="8"/>
        <v/>
      </c>
    </row>
    <row r="623">
      <c r="A623" s="9"/>
      <c r="C623" s="13"/>
      <c r="J623" s="15"/>
      <c r="K623" s="9"/>
      <c r="M623" s="15"/>
      <c r="N623" s="17"/>
      <c r="O623" s="20" t="str">
        <f t="shared" si="0"/>
        <v/>
      </c>
      <c r="P623" s="21" t="str">
        <f t="shared" si="1"/>
        <v/>
      </c>
      <c r="Q623" s="22" t="str">
        <f t="shared" si="2"/>
        <v/>
      </c>
      <c r="R623" s="22" t="str">
        <f t="shared" si="3"/>
        <v/>
      </c>
      <c r="S623" s="23" t="str">
        <f t="shared" si="4"/>
        <v/>
      </c>
      <c r="T623" s="24" t="str">
        <f t="shared" si="5"/>
        <v/>
      </c>
      <c r="X623" s="13"/>
      <c r="AA623" s="22" t="str">
        <f t="shared" si="6"/>
        <v/>
      </c>
      <c r="AB623" s="22" t="str">
        <f t="shared" si="7"/>
        <v/>
      </c>
      <c r="AC623" s="25" t="str">
        <f t="shared" si="8"/>
        <v/>
      </c>
    </row>
    <row r="624">
      <c r="A624" s="9"/>
      <c r="C624" s="13"/>
      <c r="J624" s="15"/>
      <c r="K624" s="9"/>
      <c r="M624" s="15"/>
      <c r="N624" s="17"/>
      <c r="O624" s="20" t="str">
        <f t="shared" si="0"/>
        <v/>
      </c>
      <c r="P624" s="21" t="str">
        <f t="shared" si="1"/>
        <v/>
      </c>
      <c r="Q624" s="22" t="str">
        <f t="shared" si="2"/>
        <v/>
      </c>
      <c r="R624" s="22" t="str">
        <f t="shared" si="3"/>
        <v/>
      </c>
      <c r="S624" s="23" t="str">
        <f t="shared" si="4"/>
        <v/>
      </c>
      <c r="T624" s="24" t="str">
        <f t="shared" si="5"/>
        <v/>
      </c>
      <c r="X624" s="13"/>
      <c r="AA624" s="22" t="str">
        <f t="shared" si="6"/>
        <v/>
      </c>
      <c r="AB624" s="22" t="str">
        <f t="shared" si="7"/>
        <v/>
      </c>
      <c r="AC624" s="25" t="str">
        <f t="shared" si="8"/>
        <v/>
      </c>
    </row>
    <row r="625">
      <c r="A625" s="9"/>
      <c r="C625" s="13"/>
      <c r="J625" s="15"/>
      <c r="K625" s="9"/>
      <c r="M625" s="15"/>
      <c r="N625" s="17"/>
      <c r="O625" s="20" t="str">
        <f t="shared" si="0"/>
        <v/>
      </c>
      <c r="P625" s="21" t="str">
        <f t="shared" si="1"/>
        <v/>
      </c>
      <c r="Q625" s="22" t="str">
        <f t="shared" si="2"/>
        <v/>
      </c>
      <c r="R625" s="22" t="str">
        <f t="shared" si="3"/>
        <v/>
      </c>
      <c r="S625" s="23" t="str">
        <f t="shared" si="4"/>
        <v/>
      </c>
      <c r="T625" s="24" t="str">
        <f t="shared" si="5"/>
        <v/>
      </c>
      <c r="X625" s="13"/>
      <c r="AA625" s="22" t="str">
        <f t="shared" si="6"/>
        <v/>
      </c>
      <c r="AB625" s="22" t="str">
        <f t="shared" si="7"/>
        <v/>
      </c>
      <c r="AC625" s="25" t="str">
        <f t="shared" si="8"/>
        <v/>
      </c>
    </row>
    <row r="626">
      <c r="A626" s="9"/>
      <c r="C626" s="13"/>
      <c r="J626" s="15"/>
      <c r="K626" s="9"/>
      <c r="M626" s="15"/>
      <c r="N626" s="17"/>
      <c r="O626" s="20" t="str">
        <f t="shared" si="0"/>
        <v/>
      </c>
      <c r="P626" s="21" t="str">
        <f t="shared" si="1"/>
        <v/>
      </c>
      <c r="Q626" s="22" t="str">
        <f t="shared" si="2"/>
        <v/>
      </c>
      <c r="R626" s="22" t="str">
        <f t="shared" si="3"/>
        <v/>
      </c>
      <c r="S626" s="23" t="str">
        <f t="shared" si="4"/>
        <v/>
      </c>
      <c r="T626" s="24" t="str">
        <f t="shared" si="5"/>
        <v/>
      </c>
      <c r="X626" s="13"/>
      <c r="AA626" s="22" t="str">
        <f t="shared" si="6"/>
        <v/>
      </c>
      <c r="AB626" s="22" t="str">
        <f t="shared" si="7"/>
        <v/>
      </c>
      <c r="AC626" s="25" t="str">
        <f t="shared" si="8"/>
        <v/>
      </c>
    </row>
    <row r="627">
      <c r="A627" s="9"/>
      <c r="C627" s="13"/>
      <c r="J627" s="15"/>
      <c r="K627" s="9"/>
      <c r="M627" s="15"/>
      <c r="N627" s="17"/>
      <c r="O627" s="20" t="str">
        <f t="shared" si="0"/>
        <v/>
      </c>
      <c r="P627" s="21" t="str">
        <f t="shared" si="1"/>
        <v/>
      </c>
      <c r="Q627" s="22" t="str">
        <f t="shared" si="2"/>
        <v/>
      </c>
      <c r="R627" s="22" t="str">
        <f t="shared" si="3"/>
        <v/>
      </c>
      <c r="S627" s="23" t="str">
        <f t="shared" si="4"/>
        <v/>
      </c>
      <c r="T627" s="24" t="str">
        <f t="shared" si="5"/>
        <v/>
      </c>
      <c r="X627" s="13"/>
      <c r="AA627" s="22" t="str">
        <f t="shared" si="6"/>
        <v/>
      </c>
      <c r="AB627" s="22" t="str">
        <f t="shared" si="7"/>
        <v/>
      </c>
      <c r="AC627" s="25" t="str">
        <f t="shared" si="8"/>
        <v/>
      </c>
    </row>
    <row r="628">
      <c r="A628" s="9"/>
      <c r="C628" s="13"/>
      <c r="J628" s="15"/>
      <c r="K628" s="9"/>
      <c r="M628" s="15"/>
      <c r="N628" s="17"/>
      <c r="O628" s="20" t="str">
        <f t="shared" si="0"/>
        <v/>
      </c>
      <c r="P628" s="21" t="str">
        <f t="shared" si="1"/>
        <v/>
      </c>
      <c r="Q628" s="22" t="str">
        <f t="shared" si="2"/>
        <v/>
      </c>
      <c r="R628" s="22" t="str">
        <f t="shared" si="3"/>
        <v/>
      </c>
      <c r="S628" s="23" t="str">
        <f t="shared" si="4"/>
        <v/>
      </c>
      <c r="T628" s="24" t="str">
        <f t="shared" si="5"/>
        <v/>
      </c>
      <c r="X628" s="13"/>
      <c r="AA628" s="22" t="str">
        <f t="shared" si="6"/>
        <v/>
      </c>
      <c r="AB628" s="22" t="str">
        <f t="shared" si="7"/>
        <v/>
      </c>
      <c r="AC628" s="25" t="str">
        <f t="shared" si="8"/>
        <v/>
      </c>
    </row>
    <row r="629">
      <c r="A629" s="9"/>
      <c r="C629" s="13"/>
      <c r="J629" s="15"/>
      <c r="K629" s="9"/>
      <c r="M629" s="15"/>
      <c r="N629" s="17"/>
      <c r="O629" s="20" t="str">
        <f t="shared" si="0"/>
        <v/>
      </c>
      <c r="P629" s="21" t="str">
        <f t="shared" si="1"/>
        <v/>
      </c>
      <c r="Q629" s="22" t="str">
        <f t="shared" si="2"/>
        <v/>
      </c>
      <c r="R629" s="22" t="str">
        <f t="shared" si="3"/>
        <v/>
      </c>
      <c r="S629" s="23" t="str">
        <f t="shared" si="4"/>
        <v/>
      </c>
      <c r="T629" s="24" t="str">
        <f t="shared" si="5"/>
        <v/>
      </c>
      <c r="X629" s="13"/>
      <c r="AA629" s="22" t="str">
        <f t="shared" si="6"/>
        <v/>
      </c>
      <c r="AB629" s="22" t="str">
        <f t="shared" si="7"/>
        <v/>
      </c>
      <c r="AC629" s="25" t="str">
        <f t="shared" si="8"/>
        <v/>
      </c>
    </row>
    <row r="630">
      <c r="A630" s="9"/>
      <c r="C630" s="13"/>
      <c r="J630" s="15"/>
      <c r="K630" s="9"/>
      <c r="M630" s="15"/>
      <c r="N630" s="17"/>
      <c r="O630" s="20" t="str">
        <f t="shared" si="0"/>
        <v/>
      </c>
      <c r="P630" s="21" t="str">
        <f t="shared" si="1"/>
        <v/>
      </c>
      <c r="Q630" s="22" t="str">
        <f t="shared" si="2"/>
        <v/>
      </c>
      <c r="R630" s="22" t="str">
        <f t="shared" si="3"/>
        <v/>
      </c>
      <c r="S630" s="23" t="str">
        <f t="shared" si="4"/>
        <v/>
      </c>
      <c r="T630" s="24" t="str">
        <f t="shared" si="5"/>
        <v/>
      </c>
      <c r="X630" s="13"/>
      <c r="AA630" s="22" t="str">
        <f t="shared" si="6"/>
        <v/>
      </c>
      <c r="AB630" s="22" t="str">
        <f t="shared" si="7"/>
        <v/>
      </c>
      <c r="AC630" s="25" t="str">
        <f t="shared" si="8"/>
        <v/>
      </c>
    </row>
    <row r="631">
      <c r="A631" s="9"/>
      <c r="C631" s="13"/>
      <c r="J631" s="15"/>
      <c r="K631" s="9"/>
      <c r="M631" s="15"/>
      <c r="N631" s="17"/>
      <c r="O631" s="20" t="str">
        <f t="shared" si="0"/>
        <v/>
      </c>
      <c r="P631" s="21" t="str">
        <f t="shared" si="1"/>
        <v/>
      </c>
      <c r="Q631" s="22" t="str">
        <f t="shared" si="2"/>
        <v/>
      </c>
      <c r="R631" s="22" t="str">
        <f t="shared" si="3"/>
        <v/>
      </c>
      <c r="S631" s="23" t="str">
        <f t="shared" si="4"/>
        <v/>
      </c>
      <c r="T631" s="24" t="str">
        <f t="shared" si="5"/>
        <v/>
      </c>
      <c r="X631" s="13"/>
      <c r="AA631" s="22" t="str">
        <f t="shared" si="6"/>
        <v/>
      </c>
      <c r="AB631" s="22" t="str">
        <f t="shared" si="7"/>
        <v/>
      </c>
      <c r="AC631" s="25" t="str">
        <f t="shared" si="8"/>
        <v/>
      </c>
    </row>
    <row r="632">
      <c r="A632" s="9"/>
      <c r="C632" s="13"/>
      <c r="J632" s="15"/>
      <c r="K632" s="9"/>
      <c r="M632" s="15"/>
      <c r="N632" s="17"/>
      <c r="O632" s="20" t="str">
        <f t="shared" si="0"/>
        <v/>
      </c>
      <c r="P632" s="21" t="str">
        <f t="shared" si="1"/>
        <v/>
      </c>
      <c r="Q632" s="22" t="str">
        <f t="shared" si="2"/>
        <v/>
      </c>
      <c r="R632" s="22" t="str">
        <f t="shared" si="3"/>
        <v/>
      </c>
      <c r="S632" s="23" t="str">
        <f t="shared" si="4"/>
        <v/>
      </c>
      <c r="T632" s="24" t="str">
        <f t="shared" si="5"/>
        <v/>
      </c>
      <c r="X632" s="13"/>
      <c r="AA632" s="22" t="str">
        <f t="shared" si="6"/>
        <v/>
      </c>
      <c r="AB632" s="22" t="str">
        <f t="shared" si="7"/>
        <v/>
      </c>
      <c r="AC632" s="25" t="str">
        <f t="shared" si="8"/>
        <v/>
      </c>
    </row>
    <row r="633">
      <c r="A633" s="9"/>
      <c r="C633" s="13"/>
      <c r="J633" s="15"/>
      <c r="K633" s="9"/>
      <c r="M633" s="15"/>
      <c r="N633" s="17"/>
      <c r="O633" s="20" t="str">
        <f t="shared" si="0"/>
        <v/>
      </c>
      <c r="P633" s="21" t="str">
        <f t="shared" si="1"/>
        <v/>
      </c>
      <c r="Q633" s="22" t="str">
        <f t="shared" si="2"/>
        <v/>
      </c>
      <c r="R633" s="22" t="str">
        <f t="shared" si="3"/>
        <v/>
      </c>
      <c r="S633" s="23" t="str">
        <f t="shared" si="4"/>
        <v/>
      </c>
      <c r="T633" s="24" t="str">
        <f t="shared" si="5"/>
        <v/>
      </c>
      <c r="X633" s="13"/>
      <c r="AA633" s="22" t="str">
        <f t="shared" si="6"/>
        <v/>
      </c>
      <c r="AB633" s="22" t="str">
        <f t="shared" si="7"/>
        <v/>
      </c>
      <c r="AC633" s="25" t="str">
        <f t="shared" si="8"/>
        <v/>
      </c>
    </row>
    <row r="634">
      <c r="A634" s="9"/>
      <c r="C634" s="13"/>
      <c r="J634" s="15"/>
      <c r="K634" s="9"/>
      <c r="M634" s="15"/>
      <c r="N634" s="17"/>
      <c r="O634" s="20" t="str">
        <f t="shared" si="0"/>
        <v/>
      </c>
      <c r="P634" s="21" t="str">
        <f t="shared" si="1"/>
        <v/>
      </c>
      <c r="Q634" s="22" t="str">
        <f t="shared" si="2"/>
        <v/>
      </c>
      <c r="R634" s="22" t="str">
        <f t="shared" si="3"/>
        <v/>
      </c>
      <c r="S634" s="23" t="str">
        <f t="shared" si="4"/>
        <v/>
      </c>
      <c r="T634" s="24" t="str">
        <f t="shared" si="5"/>
        <v/>
      </c>
      <c r="X634" s="13"/>
      <c r="AA634" s="22" t="str">
        <f t="shared" si="6"/>
        <v/>
      </c>
      <c r="AB634" s="22" t="str">
        <f t="shared" si="7"/>
        <v/>
      </c>
      <c r="AC634" s="25" t="str">
        <f t="shared" si="8"/>
        <v/>
      </c>
    </row>
    <row r="635">
      <c r="A635" s="9"/>
      <c r="C635" s="13"/>
      <c r="J635" s="15"/>
      <c r="K635" s="9"/>
      <c r="M635" s="15"/>
      <c r="N635" s="17"/>
      <c r="O635" s="20" t="str">
        <f t="shared" si="0"/>
        <v/>
      </c>
      <c r="P635" s="21" t="str">
        <f t="shared" si="1"/>
        <v/>
      </c>
      <c r="Q635" s="22" t="str">
        <f t="shared" si="2"/>
        <v/>
      </c>
      <c r="R635" s="22" t="str">
        <f t="shared" si="3"/>
        <v/>
      </c>
      <c r="S635" s="23" t="str">
        <f t="shared" si="4"/>
        <v/>
      </c>
      <c r="T635" s="24" t="str">
        <f t="shared" si="5"/>
        <v/>
      </c>
      <c r="X635" s="13"/>
      <c r="AA635" s="22" t="str">
        <f t="shared" si="6"/>
        <v/>
      </c>
      <c r="AB635" s="22" t="str">
        <f t="shared" si="7"/>
        <v/>
      </c>
      <c r="AC635" s="25" t="str">
        <f t="shared" si="8"/>
        <v/>
      </c>
    </row>
    <row r="636">
      <c r="A636" s="9"/>
      <c r="C636" s="13"/>
      <c r="J636" s="15"/>
      <c r="K636" s="9"/>
      <c r="M636" s="15"/>
      <c r="N636" s="17"/>
      <c r="O636" s="20" t="str">
        <f t="shared" si="0"/>
        <v/>
      </c>
      <c r="P636" s="21" t="str">
        <f t="shared" si="1"/>
        <v/>
      </c>
      <c r="Q636" s="22" t="str">
        <f t="shared" si="2"/>
        <v/>
      </c>
      <c r="R636" s="22" t="str">
        <f t="shared" si="3"/>
        <v/>
      </c>
      <c r="S636" s="23" t="str">
        <f t="shared" si="4"/>
        <v/>
      </c>
      <c r="T636" s="24" t="str">
        <f t="shared" si="5"/>
        <v/>
      </c>
      <c r="X636" s="13"/>
      <c r="AA636" s="22" t="str">
        <f t="shared" si="6"/>
        <v/>
      </c>
      <c r="AB636" s="22" t="str">
        <f t="shared" si="7"/>
        <v/>
      </c>
      <c r="AC636" s="25" t="str">
        <f t="shared" si="8"/>
        <v/>
      </c>
    </row>
    <row r="637">
      <c r="A637" s="9"/>
      <c r="C637" s="13"/>
      <c r="J637" s="15"/>
      <c r="K637" s="9"/>
      <c r="M637" s="15"/>
      <c r="N637" s="17"/>
      <c r="O637" s="20" t="str">
        <f t="shared" si="0"/>
        <v/>
      </c>
      <c r="P637" s="21" t="str">
        <f t="shared" si="1"/>
        <v/>
      </c>
      <c r="Q637" s="22" t="str">
        <f t="shared" si="2"/>
        <v/>
      </c>
      <c r="R637" s="22" t="str">
        <f t="shared" si="3"/>
        <v/>
      </c>
      <c r="S637" s="23" t="str">
        <f t="shared" si="4"/>
        <v/>
      </c>
      <c r="T637" s="24" t="str">
        <f t="shared" si="5"/>
        <v/>
      </c>
      <c r="X637" s="13"/>
      <c r="AA637" s="22" t="str">
        <f t="shared" si="6"/>
        <v/>
      </c>
      <c r="AB637" s="22" t="str">
        <f t="shared" si="7"/>
        <v/>
      </c>
      <c r="AC637" s="25" t="str">
        <f t="shared" si="8"/>
        <v/>
      </c>
    </row>
    <row r="638">
      <c r="A638" s="9"/>
      <c r="C638" s="13"/>
      <c r="J638" s="15"/>
      <c r="K638" s="9"/>
      <c r="M638" s="15"/>
      <c r="N638" s="17"/>
      <c r="O638" s="20" t="str">
        <f t="shared" si="0"/>
        <v/>
      </c>
      <c r="P638" s="21" t="str">
        <f t="shared" si="1"/>
        <v/>
      </c>
      <c r="Q638" s="22" t="str">
        <f t="shared" si="2"/>
        <v/>
      </c>
      <c r="R638" s="22" t="str">
        <f t="shared" si="3"/>
        <v/>
      </c>
      <c r="S638" s="23" t="str">
        <f t="shared" si="4"/>
        <v/>
      </c>
      <c r="T638" s="24" t="str">
        <f t="shared" si="5"/>
        <v/>
      </c>
      <c r="X638" s="13"/>
      <c r="AA638" s="22" t="str">
        <f t="shared" si="6"/>
        <v/>
      </c>
      <c r="AB638" s="22" t="str">
        <f t="shared" si="7"/>
        <v/>
      </c>
      <c r="AC638" s="25" t="str">
        <f t="shared" si="8"/>
        <v/>
      </c>
    </row>
    <row r="639">
      <c r="A639" s="9"/>
      <c r="C639" s="13"/>
      <c r="J639" s="15"/>
      <c r="K639" s="9"/>
      <c r="M639" s="15"/>
      <c r="N639" s="17"/>
      <c r="O639" s="20" t="str">
        <f t="shared" si="0"/>
        <v/>
      </c>
      <c r="P639" s="21" t="str">
        <f t="shared" si="1"/>
        <v/>
      </c>
      <c r="Q639" s="22" t="str">
        <f t="shared" si="2"/>
        <v/>
      </c>
      <c r="R639" s="22" t="str">
        <f t="shared" si="3"/>
        <v/>
      </c>
      <c r="S639" s="23" t="str">
        <f t="shared" si="4"/>
        <v/>
      </c>
      <c r="T639" s="24" t="str">
        <f t="shared" si="5"/>
        <v/>
      </c>
      <c r="X639" s="13"/>
      <c r="AA639" s="22" t="str">
        <f t="shared" si="6"/>
        <v/>
      </c>
      <c r="AB639" s="22" t="str">
        <f t="shared" si="7"/>
        <v/>
      </c>
      <c r="AC639" s="25" t="str">
        <f t="shared" si="8"/>
        <v/>
      </c>
    </row>
    <row r="640">
      <c r="A640" s="9"/>
      <c r="C640" s="13"/>
      <c r="J640" s="15"/>
      <c r="K640" s="9"/>
      <c r="M640" s="15"/>
      <c r="N640" s="17"/>
      <c r="O640" s="20" t="str">
        <f t="shared" si="0"/>
        <v/>
      </c>
      <c r="P640" s="21" t="str">
        <f t="shared" si="1"/>
        <v/>
      </c>
      <c r="Q640" s="22" t="str">
        <f t="shared" si="2"/>
        <v/>
      </c>
      <c r="R640" s="22" t="str">
        <f t="shared" si="3"/>
        <v/>
      </c>
      <c r="S640" s="23" t="str">
        <f t="shared" si="4"/>
        <v/>
      </c>
      <c r="T640" s="24" t="str">
        <f t="shared" si="5"/>
        <v/>
      </c>
      <c r="X640" s="13"/>
      <c r="AA640" s="22" t="str">
        <f t="shared" si="6"/>
        <v/>
      </c>
      <c r="AB640" s="22" t="str">
        <f t="shared" si="7"/>
        <v/>
      </c>
      <c r="AC640" s="25" t="str">
        <f t="shared" si="8"/>
        <v/>
      </c>
    </row>
    <row r="641">
      <c r="A641" s="9"/>
      <c r="C641" s="13"/>
      <c r="J641" s="15"/>
      <c r="K641" s="9"/>
      <c r="M641" s="15"/>
      <c r="N641" s="17"/>
      <c r="O641" s="20" t="str">
        <f t="shared" si="0"/>
        <v/>
      </c>
      <c r="P641" s="21" t="str">
        <f t="shared" si="1"/>
        <v/>
      </c>
      <c r="Q641" s="22" t="str">
        <f t="shared" si="2"/>
        <v/>
      </c>
      <c r="R641" s="22" t="str">
        <f t="shared" si="3"/>
        <v/>
      </c>
      <c r="S641" s="23" t="str">
        <f t="shared" si="4"/>
        <v/>
      </c>
      <c r="T641" s="24" t="str">
        <f t="shared" si="5"/>
        <v/>
      </c>
      <c r="X641" s="13"/>
      <c r="AA641" s="22" t="str">
        <f t="shared" si="6"/>
        <v/>
      </c>
      <c r="AB641" s="22" t="str">
        <f t="shared" si="7"/>
        <v/>
      </c>
      <c r="AC641" s="25" t="str">
        <f t="shared" si="8"/>
        <v/>
      </c>
    </row>
    <row r="642">
      <c r="A642" s="9"/>
      <c r="C642" s="13"/>
      <c r="J642" s="15"/>
      <c r="K642" s="9"/>
      <c r="M642" s="15"/>
      <c r="N642" s="17"/>
      <c r="O642" s="20" t="str">
        <f t="shared" si="0"/>
        <v/>
      </c>
      <c r="P642" s="21" t="str">
        <f t="shared" si="1"/>
        <v/>
      </c>
      <c r="Q642" s="22" t="str">
        <f t="shared" si="2"/>
        <v/>
      </c>
      <c r="R642" s="22" t="str">
        <f t="shared" si="3"/>
        <v/>
      </c>
      <c r="S642" s="23" t="str">
        <f t="shared" si="4"/>
        <v/>
      </c>
      <c r="T642" s="24" t="str">
        <f t="shared" si="5"/>
        <v/>
      </c>
      <c r="X642" s="13"/>
      <c r="AA642" s="22" t="str">
        <f t="shared" si="6"/>
        <v/>
      </c>
      <c r="AB642" s="22" t="str">
        <f t="shared" si="7"/>
        <v/>
      </c>
      <c r="AC642" s="25" t="str">
        <f t="shared" si="8"/>
        <v/>
      </c>
    </row>
    <row r="643">
      <c r="A643" s="9"/>
      <c r="C643" s="13"/>
      <c r="J643" s="15"/>
      <c r="K643" s="9"/>
      <c r="M643" s="15"/>
      <c r="N643" s="17"/>
      <c r="O643" s="20" t="str">
        <f t="shared" si="0"/>
        <v/>
      </c>
      <c r="P643" s="21" t="str">
        <f t="shared" si="1"/>
        <v/>
      </c>
      <c r="Q643" s="22" t="str">
        <f t="shared" si="2"/>
        <v/>
      </c>
      <c r="R643" s="22" t="str">
        <f t="shared" si="3"/>
        <v/>
      </c>
      <c r="S643" s="23" t="str">
        <f t="shared" si="4"/>
        <v/>
      </c>
      <c r="T643" s="24" t="str">
        <f t="shared" si="5"/>
        <v/>
      </c>
      <c r="X643" s="13"/>
      <c r="AA643" s="22" t="str">
        <f t="shared" si="6"/>
        <v/>
      </c>
      <c r="AB643" s="22" t="str">
        <f t="shared" si="7"/>
        <v/>
      </c>
      <c r="AC643" s="25" t="str">
        <f t="shared" si="8"/>
        <v/>
      </c>
    </row>
    <row r="644">
      <c r="A644" s="9"/>
      <c r="C644" s="13"/>
      <c r="J644" s="15"/>
      <c r="K644" s="9"/>
      <c r="M644" s="15"/>
      <c r="N644" s="17"/>
      <c r="O644" s="20" t="str">
        <f t="shared" si="0"/>
        <v/>
      </c>
      <c r="P644" s="21" t="str">
        <f t="shared" si="1"/>
        <v/>
      </c>
      <c r="Q644" s="22" t="str">
        <f t="shared" si="2"/>
        <v/>
      </c>
      <c r="R644" s="22" t="str">
        <f t="shared" si="3"/>
        <v/>
      </c>
      <c r="S644" s="23" t="str">
        <f t="shared" si="4"/>
        <v/>
      </c>
      <c r="T644" s="24" t="str">
        <f t="shared" si="5"/>
        <v/>
      </c>
      <c r="X644" s="13"/>
      <c r="AA644" s="22" t="str">
        <f t="shared" si="6"/>
        <v/>
      </c>
      <c r="AB644" s="22" t="str">
        <f t="shared" si="7"/>
        <v/>
      </c>
      <c r="AC644" s="25" t="str">
        <f t="shared" si="8"/>
        <v/>
      </c>
    </row>
    <row r="645">
      <c r="A645" s="9"/>
      <c r="C645" s="13"/>
      <c r="J645" s="15"/>
      <c r="K645" s="9"/>
      <c r="M645" s="15"/>
      <c r="N645" s="17"/>
      <c r="O645" s="20" t="str">
        <f t="shared" si="0"/>
        <v/>
      </c>
      <c r="P645" s="21" t="str">
        <f t="shared" si="1"/>
        <v/>
      </c>
      <c r="Q645" s="22" t="str">
        <f t="shared" si="2"/>
        <v/>
      </c>
      <c r="R645" s="22" t="str">
        <f t="shared" si="3"/>
        <v/>
      </c>
      <c r="S645" s="23" t="str">
        <f t="shared" si="4"/>
        <v/>
      </c>
      <c r="T645" s="24" t="str">
        <f t="shared" si="5"/>
        <v/>
      </c>
      <c r="X645" s="13"/>
      <c r="AA645" s="22" t="str">
        <f t="shared" si="6"/>
        <v/>
      </c>
      <c r="AB645" s="22" t="str">
        <f t="shared" si="7"/>
        <v/>
      </c>
      <c r="AC645" s="25" t="str">
        <f t="shared" si="8"/>
        <v/>
      </c>
    </row>
    <row r="646">
      <c r="A646" s="9"/>
      <c r="C646" s="13"/>
      <c r="J646" s="15"/>
      <c r="K646" s="9"/>
      <c r="M646" s="15"/>
      <c r="N646" s="17"/>
      <c r="O646" s="20" t="str">
        <f t="shared" si="0"/>
        <v/>
      </c>
      <c r="P646" s="21" t="str">
        <f t="shared" si="1"/>
        <v/>
      </c>
      <c r="Q646" s="22" t="str">
        <f t="shared" si="2"/>
        <v/>
      </c>
      <c r="R646" s="22" t="str">
        <f t="shared" si="3"/>
        <v/>
      </c>
      <c r="S646" s="23" t="str">
        <f t="shared" si="4"/>
        <v/>
      </c>
      <c r="T646" s="24" t="str">
        <f t="shared" si="5"/>
        <v/>
      </c>
      <c r="X646" s="13"/>
      <c r="AA646" s="22" t="str">
        <f t="shared" si="6"/>
        <v/>
      </c>
      <c r="AB646" s="22" t="str">
        <f t="shared" si="7"/>
        <v/>
      </c>
      <c r="AC646" s="25" t="str">
        <f t="shared" si="8"/>
        <v/>
      </c>
    </row>
    <row r="647">
      <c r="A647" s="9"/>
      <c r="C647" s="13"/>
      <c r="J647" s="15"/>
      <c r="K647" s="9"/>
      <c r="M647" s="15"/>
      <c r="N647" s="17"/>
      <c r="O647" s="20" t="str">
        <f t="shared" si="0"/>
        <v/>
      </c>
      <c r="P647" s="21" t="str">
        <f t="shared" si="1"/>
        <v/>
      </c>
      <c r="Q647" s="22" t="str">
        <f t="shared" si="2"/>
        <v/>
      </c>
      <c r="R647" s="22" t="str">
        <f t="shared" si="3"/>
        <v/>
      </c>
      <c r="S647" s="23" t="str">
        <f t="shared" si="4"/>
        <v/>
      </c>
      <c r="T647" s="24" t="str">
        <f t="shared" si="5"/>
        <v/>
      </c>
      <c r="X647" s="13"/>
      <c r="AA647" s="22" t="str">
        <f t="shared" si="6"/>
        <v/>
      </c>
      <c r="AB647" s="22" t="str">
        <f t="shared" si="7"/>
        <v/>
      </c>
      <c r="AC647" s="25" t="str">
        <f t="shared" si="8"/>
        <v/>
      </c>
    </row>
    <row r="648">
      <c r="A648" s="9"/>
      <c r="C648" s="13"/>
      <c r="J648" s="15"/>
      <c r="K648" s="9"/>
      <c r="M648" s="15"/>
      <c r="N648" s="17"/>
      <c r="O648" s="20" t="str">
        <f t="shared" si="0"/>
        <v/>
      </c>
      <c r="P648" s="21" t="str">
        <f t="shared" si="1"/>
        <v/>
      </c>
      <c r="Q648" s="22" t="str">
        <f t="shared" si="2"/>
        <v/>
      </c>
      <c r="R648" s="22" t="str">
        <f t="shared" si="3"/>
        <v/>
      </c>
      <c r="S648" s="23" t="str">
        <f t="shared" si="4"/>
        <v/>
      </c>
      <c r="T648" s="24" t="str">
        <f t="shared" si="5"/>
        <v/>
      </c>
      <c r="X648" s="13"/>
      <c r="AA648" s="22" t="str">
        <f t="shared" si="6"/>
        <v/>
      </c>
      <c r="AB648" s="22" t="str">
        <f t="shared" si="7"/>
        <v/>
      </c>
      <c r="AC648" s="25" t="str">
        <f t="shared" si="8"/>
        <v/>
      </c>
    </row>
    <row r="649">
      <c r="A649" s="9"/>
      <c r="C649" s="13"/>
      <c r="J649" s="15"/>
      <c r="K649" s="9"/>
      <c r="M649" s="15"/>
      <c r="N649" s="17"/>
      <c r="O649" s="20" t="str">
        <f t="shared" si="0"/>
        <v/>
      </c>
      <c r="P649" s="21" t="str">
        <f t="shared" si="1"/>
        <v/>
      </c>
      <c r="Q649" s="22" t="str">
        <f t="shared" si="2"/>
        <v/>
      </c>
      <c r="R649" s="22" t="str">
        <f t="shared" si="3"/>
        <v/>
      </c>
      <c r="S649" s="23" t="str">
        <f t="shared" si="4"/>
        <v/>
      </c>
      <c r="T649" s="24" t="str">
        <f t="shared" si="5"/>
        <v/>
      </c>
      <c r="X649" s="13"/>
      <c r="AA649" s="22" t="str">
        <f t="shared" si="6"/>
        <v/>
      </c>
      <c r="AB649" s="22" t="str">
        <f t="shared" si="7"/>
        <v/>
      </c>
      <c r="AC649" s="25" t="str">
        <f t="shared" si="8"/>
        <v/>
      </c>
    </row>
    <row r="650">
      <c r="A650" s="9"/>
      <c r="C650" s="13"/>
      <c r="J650" s="15"/>
      <c r="K650" s="9"/>
      <c r="M650" s="15"/>
      <c r="N650" s="17"/>
      <c r="O650" s="20" t="str">
        <f t="shared" si="0"/>
        <v/>
      </c>
      <c r="P650" s="21" t="str">
        <f t="shared" si="1"/>
        <v/>
      </c>
      <c r="Q650" s="22" t="str">
        <f t="shared" si="2"/>
        <v/>
      </c>
      <c r="R650" s="22" t="str">
        <f t="shared" si="3"/>
        <v/>
      </c>
      <c r="S650" s="23" t="str">
        <f t="shared" si="4"/>
        <v/>
      </c>
      <c r="T650" s="24" t="str">
        <f t="shared" si="5"/>
        <v/>
      </c>
      <c r="X650" s="13"/>
      <c r="AA650" s="22" t="str">
        <f t="shared" si="6"/>
        <v/>
      </c>
      <c r="AB650" s="22" t="str">
        <f t="shared" si="7"/>
        <v/>
      </c>
      <c r="AC650" s="25" t="str">
        <f t="shared" si="8"/>
        <v/>
      </c>
    </row>
    <row r="651">
      <c r="A651" s="9"/>
      <c r="C651" s="13"/>
      <c r="J651" s="15"/>
      <c r="K651" s="9"/>
      <c r="M651" s="15"/>
      <c r="N651" s="17"/>
      <c r="O651" s="20" t="str">
        <f t="shared" si="0"/>
        <v/>
      </c>
      <c r="P651" s="21" t="str">
        <f t="shared" si="1"/>
        <v/>
      </c>
      <c r="Q651" s="22" t="str">
        <f t="shared" si="2"/>
        <v/>
      </c>
      <c r="R651" s="22" t="str">
        <f t="shared" si="3"/>
        <v/>
      </c>
      <c r="S651" s="23" t="str">
        <f t="shared" si="4"/>
        <v/>
      </c>
      <c r="T651" s="24" t="str">
        <f t="shared" si="5"/>
        <v/>
      </c>
      <c r="X651" s="13"/>
      <c r="AA651" s="22" t="str">
        <f t="shared" si="6"/>
        <v/>
      </c>
      <c r="AB651" s="22" t="str">
        <f t="shared" si="7"/>
        <v/>
      </c>
      <c r="AC651" s="25" t="str">
        <f t="shared" si="8"/>
        <v/>
      </c>
    </row>
    <row r="652">
      <c r="A652" s="9"/>
      <c r="C652" s="13"/>
      <c r="J652" s="15"/>
      <c r="K652" s="9"/>
      <c r="M652" s="15"/>
      <c r="N652" s="17"/>
      <c r="O652" s="20" t="str">
        <f t="shared" si="0"/>
        <v/>
      </c>
      <c r="P652" s="21" t="str">
        <f t="shared" si="1"/>
        <v/>
      </c>
      <c r="Q652" s="22" t="str">
        <f t="shared" si="2"/>
        <v/>
      </c>
      <c r="R652" s="22" t="str">
        <f t="shared" si="3"/>
        <v/>
      </c>
      <c r="S652" s="23" t="str">
        <f t="shared" si="4"/>
        <v/>
      </c>
      <c r="T652" s="24" t="str">
        <f t="shared" si="5"/>
        <v/>
      </c>
      <c r="X652" s="13"/>
      <c r="AA652" s="22" t="str">
        <f t="shared" si="6"/>
        <v/>
      </c>
      <c r="AB652" s="22" t="str">
        <f t="shared" si="7"/>
        <v/>
      </c>
      <c r="AC652" s="25" t="str">
        <f t="shared" si="8"/>
        <v/>
      </c>
    </row>
    <row r="653">
      <c r="A653" s="9"/>
      <c r="C653" s="13"/>
      <c r="J653" s="15"/>
      <c r="K653" s="9"/>
      <c r="M653" s="15"/>
      <c r="N653" s="17"/>
      <c r="O653" s="20" t="str">
        <f t="shared" si="0"/>
        <v/>
      </c>
      <c r="P653" s="21" t="str">
        <f t="shared" si="1"/>
        <v/>
      </c>
      <c r="Q653" s="22" t="str">
        <f t="shared" si="2"/>
        <v/>
      </c>
      <c r="R653" s="22" t="str">
        <f t="shared" si="3"/>
        <v/>
      </c>
      <c r="S653" s="23" t="str">
        <f t="shared" si="4"/>
        <v/>
      </c>
      <c r="T653" s="24" t="str">
        <f t="shared" si="5"/>
        <v/>
      </c>
      <c r="X653" s="13"/>
      <c r="AA653" s="22" t="str">
        <f t="shared" si="6"/>
        <v/>
      </c>
      <c r="AB653" s="22" t="str">
        <f t="shared" si="7"/>
        <v/>
      </c>
      <c r="AC653" s="25" t="str">
        <f t="shared" si="8"/>
        <v/>
      </c>
    </row>
    <row r="654">
      <c r="A654" s="9"/>
      <c r="C654" s="13"/>
      <c r="J654" s="15"/>
      <c r="K654" s="9"/>
      <c r="M654" s="15"/>
      <c r="N654" s="17"/>
      <c r="O654" s="20" t="str">
        <f t="shared" si="0"/>
        <v/>
      </c>
      <c r="P654" s="21" t="str">
        <f t="shared" si="1"/>
        <v/>
      </c>
      <c r="Q654" s="22" t="str">
        <f t="shared" si="2"/>
        <v/>
      </c>
      <c r="R654" s="22" t="str">
        <f t="shared" si="3"/>
        <v/>
      </c>
      <c r="S654" s="23" t="str">
        <f t="shared" si="4"/>
        <v/>
      </c>
      <c r="T654" s="24" t="str">
        <f t="shared" si="5"/>
        <v/>
      </c>
      <c r="X654" s="13"/>
      <c r="AA654" s="22" t="str">
        <f t="shared" si="6"/>
        <v/>
      </c>
      <c r="AB654" s="22" t="str">
        <f t="shared" si="7"/>
        <v/>
      </c>
      <c r="AC654" s="25" t="str">
        <f t="shared" si="8"/>
        <v/>
      </c>
    </row>
    <row r="655">
      <c r="A655" s="9"/>
      <c r="C655" s="13"/>
      <c r="J655" s="15"/>
      <c r="K655" s="9"/>
      <c r="M655" s="15"/>
      <c r="N655" s="17"/>
      <c r="O655" s="20" t="str">
        <f t="shared" si="0"/>
        <v/>
      </c>
      <c r="P655" s="21" t="str">
        <f t="shared" si="1"/>
        <v/>
      </c>
      <c r="Q655" s="22" t="str">
        <f t="shared" si="2"/>
        <v/>
      </c>
      <c r="R655" s="22" t="str">
        <f t="shared" si="3"/>
        <v/>
      </c>
      <c r="S655" s="23" t="str">
        <f t="shared" si="4"/>
        <v/>
      </c>
      <c r="T655" s="24" t="str">
        <f t="shared" si="5"/>
        <v/>
      </c>
      <c r="X655" s="13"/>
      <c r="AA655" s="22" t="str">
        <f t="shared" si="6"/>
        <v/>
      </c>
      <c r="AB655" s="22" t="str">
        <f t="shared" si="7"/>
        <v/>
      </c>
      <c r="AC655" s="25" t="str">
        <f t="shared" si="8"/>
        <v/>
      </c>
    </row>
    <row r="656">
      <c r="A656" s="9"/>
      <c r="C656" s="13"/>
      <c r="J656" s="15"/>
      <c r="K656" s="9"/>
      <c r="M656" s="15"/>
      <c r="N656" s="17"/>
      <c r="O656" s="20" t="str">
        <f t="shared" si="0"/>
        <v/>
      </c>
      <c r="P656" s="21" t="str">
        <f t="shared" si="1"/>
        <v/>
      </c>
      <c r="Q656" s="22" t="str">
        <f t="shared" si="2"/>
        <v/>
      </c>
      <c r="R656" s="22" t="str">
        <f t="shared" si="3"/>
        <v/>
      </c>
      <c r="S656" s="23" t="str">
        <f t="shared" si="4"/>
        <v/>
      </c>
      <c r="T656" s="24" t="str">
        <f t="shared" si="5"/>
        <v/>
      </c>
      <c r="X656" s="13"/>
      <c r="AA656" s="22" t="str">
        <f t="shared" si="6"/>
        <v/>
      </c>
      <c r="AB656" s="22" t="str">
        <f t="shared" si="7"/>
        <v/>
      </c>
      <c r="AC656" s="25" t="str">
        <f t="shared" si="8"/>
        <v/>
      </c>
    </row>
    <row r="657">
      <c r="A657" s="9"/>
      <c r="C657" s="13"/>
      <c r="J657" s="15"/>
      <c r="K657" s="9"/>
      <c r="M657" s="15"/>
      <c r="N657" s="17"/>
      <c r="O657" s="20" t="str">
        <f t="shared" si="0"/>
        <v/>
      </c>
      <c r="P657" s="21" t="str">
        <f t="shared" si="1"/>
        <v/>
      </c>
      <c r="Q657" s="22" t="str">
        <f t="shared" si="2"/>
        <v/>
      </c>
      <c r="R657" s="22" t="str">
        <f t="shared" si="3"/>
        <v/>
      </c>
      <c r="S657" s="23" t="str">
        <f t="shared" si="4"/>
        <v/>
      </c>
      <c r="T657" s="24" t="str">
        <f t="shared" si="5"/>
        <v/>
      </c>
      <c r="X657" s="13"/>
      <c r="AA657" s="22" t="str">
        <f t="shared" si="6"/>
        <v/>
      </c>
      <c r="AB657" s="22" t="str">
        <f t="shared" si="7"/>
        <v/>
      </c>
      <c r="AC657" s="25" t="str">
        <f t="shared" si="8"/>
        <v/>
      </c>
    </row>
    <row r="658">
      <c r="A658" s="9"/>
      <c r="C658" s="13"/>
      <c r="J658" s="15"/>
      <c r="K658" s="9"/>
      <c r="M658" s="15"/>
      <c r="N658" s="17"/>
      <c r="O658" s="20" t="str">
        <f t="shared" si="0"/>
        <v/>
      </c>
      <c r="P658" s="21" t="str">
        <f t="shared" si="1"/>
        <v/>
      </c>
      <c r="Q658" s="22" t="str">
        <f t="shared" si="2"/>
        <v/>
      </c>
      <c r="R658" s="22" t="str">
        <f t="shared" si="3"/>
        <v/>
      </c>
      <c r="S658" s="23" t="str">
        <f t="shared" si="4"/>
        <v/>
      </c>
      <c r="T658" s="24" t="str">
        <f t="shared" si="5"/>
        <v/>
      </c>
      <c r="X658" s="13"/>
      <c r="AA658" s="22" t="str">
        <f t="shared" si="6"/>
        <v/>
      </c>
      <c r="AB658" s="22" t="str">
        <f t="shared" si="7"/>
        <v/>
      </c>
      <c r="AC658" s="25" t="str">
        <f t="shared" si="8"/>
        <v/>
      </c>
    </row>
    <row r="659">
      <c r="A659" s="9"/>
      <c r="C659" s="13"/>
      <c r="J659" s="15"/>
      <c r="K659" s="9"/>
      <c r="M659" s="15"/>
      <c r="N659" s="17"/>
      <c r="O659" s="20" t="str">
        <f t="shared" si="0"/>
        <v/>
      </c>
      <c r="P659" s="21" t="str">
        <f t="shared" si="1"/>
        <v/>
      </c>
      <c r="Q659" s="22" t="str">
        <f t="shared" si="2"/>
        <v/>
      </c>
      <c r="R659" s="22" t="str">
        <f t="shared" si="3"/>
        <v/>
      </c>
      <c r="S659" s="23" t="str">
        <f t="shared" si="4"/>
        <v/>
      </c>
      <c r="T659" s="24" t="str">
        <f t="shared" si="5"/>
        <v/>
      </c>
      <c r="X659" s="13"/>
      <c r="AA659" s="22" t="str">
        <f t="shared" si="6"/>
        <v/>
      </c>
      <c r="AB659" s="22" t="str">
        <f t="shared" si="7"/>
        <v/>
      </c>
      <c r="AC659" s="25" t="str">
        <f t="shared" si="8"/>
        <v/>
      </c>
    </row>
    <row r="660">
      <c r="A660" s="9"/>
      <c r="C660" s="13"/>
      <c r="J660" s="15"/>
      <c r="K660" s="9"/>
      <c r="M660" s="15"/>
      <c r="N660" s="17"/>
      <c r="O660" s="20" t="str">
        <f t="shared" si="0"/>
        <v/>
      </c>
      <c r="P660" s="21" t="str">
        <f t="shared" si="1"/>
        <v/>
      </c>
      <c r="Q660" s="22" t="str">
        <f t="shared" si="2"/>
        <v/>
      </c>
      <c r="R660" s="22" t="str">
        <f t="shared" si="3"/>
        <v/>
      </c>
      <c r="S660" s="23" t="str">
        <f t="shared" si="4"/>
        <v/>
      </c>
      <c r="T660" s="24" t="str">
        <f t="shared" si="5"/>
        <v/>
      </c>
      <c r="X660" s="13"/>
      <c r="AA660" s="22" t="str">
        <f t="shared" si="6"/>
        <v/>
      </c>
      <c r="AB660" s="22" t="str">
        <f t="shared" si="7"/>
        <v/>
      </c>
      <c r="AC660" s="25" t="str">
        <f t="shared" si="8"/>
        <v/>
      </c>
    </row>
    <row r="661">
      <c r="A661" s="9"/>
      <c r="C661" s="13"/>
      <c r="J661" s="15"/>
      <c r="K661" s="9"/>
      <c r="M661" s="15"/>
      <c r="N661" s="17"/>
      <c r="O661" s="20" t="str">
        <f t="shared" si="0"/>
        <v/>
      </c>
      <c r="P661" s="21" t="str">
        <f t="shared" si="1"/>
        <v/>
      </c>
      <c r="Q661" s="22" t="str">
        <f t="shared" si="2"/>
        <v/>
      </c>
      <c r="R661" s="22" t="str">
        <f t="shared" si="3"/>
        <v/>
      </c>
      <c r="S661" s="23" t="str">
        <f t="shared" si="4"/>
        <v/>
      </c>
      <c r="T661" s="24" t="str">
        <f t="shared" si="5"/>
        <v/>
      </c>
      <c r="X661" s="13"/>
      <c r="AA661" s="22" t="str">
        <f t="shared" si="6"/>
        <v/>
      </c>
      <c r="AB661" s="22" t="str">
        <f t="shared" si="7"/>
        <v/>
      </c>
      <c r="AC661" s="25" t="str">
        <f t="shared" si="8"/>
        <v/>
      </c>
    </row>
    <row r="662">
      <c r="A662" s="9"/>
      <c r="C662" s="13"/>
      <c r="J662" s="15"/>
      <c r="K662" s="9"/>
      <c r="M662" s="15"/>
      <c r="N662" s="17"/>
      <c r="O662" s="20" t="str">
        <f t="shared" si="0"/>
        <v/>
      </c>
      <c r="P662" s="21" t="str">
        <f t="shared" si="1"/>
        <v/>
      </c>
      <c r="Q662" s="22" t="str">
        <f t="shared" si="2"/>
        <v/>
      </c>
      <c r="R662" s="22" t="str">
        <f t="shared" si="3"/>
        <v/>
      </c>
      <c r="S662" s="23" t="str">
        <f t="shared" si="4"/>
        <v/>
      </c>
      <c r="T662" s="24" t="str">
        <f t="shared" si="5"/>
        <v/>
      </c>
      <c r="X662" s="13"/>
      <c r="AA662" s="22" t="str">
        <f t="shared" si="6"/>
        <v/>
      </c>
      <c r="AB662" s="22" t="str">
        <f t="shared" si="7"/>
        <v/>
      </c>
      <c r="AC662" s="25" t="str">
        <f t="shared" si="8"/>
        <v/>
      </c>
    </row>
    <row r="663">
      <c r="A663" s="9"/>
      <c r="C663" s="13"/>
      <c r="J663" s="15"/>
      <c r="K663" s="9"/>
      <c r="M663" s="15"/>
      <c r="N663" s="17"/>
      <c r="O663" s="20" t="str">
        <f t="shared" si="0"/>
        <v/>
      </c>
      <c r="P663" s="21" t="str">
        <f t="shared" si="1"/>
        <v/>
      </c>
      <c r="Q663" s="22" t="str">
        <f t="shared" si="2"/>
        <v/>
      </c>
      <c r="R663" s="22" t="str">
        <f t="shared" si="3"/>
        <v/>
      </c>
      <c r="S663" s="23" t="str">
        <f t="shared" si="4"/>
        <v/>
      </c>
      <c r="T663" s="24" t="str">
        <f t="shared" si="5"/>
        <v/>
      </c>
      <c r="X663" s="13"/>
      <c r="AA663" s="22" t="str">
        <f t="shared" si="6"/>
        <v/>
      </c>
      <c r="AB663" s="22" t="str">
        <f t="shared" si="7"/>
        <v/>
      </c>
      <c r="AC663" s="25" t="str">
        <f t="shared" si="8"/>
        <v/>
      </c>
    </row>
    <row r="664">
      <c r="A664" s="9"/>
      <c r="C664" s="13"/>
      <c r="J664" s="15"/>
      <c r="K664" s="9"/>
      <c r="M664" s="15"/>
      <c r="N664" s="17"/>
      <c r="O664" s="20" t="str">
        <f t="shared" si="0"/>
        <v/>
      </c>
      <c r="P664" s="21" t="str">
        <f t="shared" si="1"/>
        <v/>
      </c>
      <c r="Q664" s="22" t="str">
        <f t="shared" si="2"/>
        <v/>
      </c>
      <c r="R664" s="22" t="str">
        <f t="shared" si="3"/>
        <v/>
      </c>
      <c r="S664" s="23" t="str">
        <f t="shared" si="4"/>
        <v/>
      </c>
      <c r="T664" s="24" t="str">
        <f t="shared" si="5"/>
        <v/>
      </c>
      <c r="X664" s="13"/>
      <c r="AA664" s="22" t="str">
        <f t="shared" si="6"/>
        <v/>
      </c>
      <c r="AB664" s="22" t="str">
        <f t="shared" si="7"/>
        <v/>
      </c>
      <c r="AC664" s="25" t="str">
        <f t="shared" si="8"/>
        <v/>
      </c>
    </row>
    <row r="665">
      <c r="A665" s="9"/>
      <c r="C665" s="13"/>
      <c r="J665" s="15"/>
      <c r="K665" s="9"/>
      <c r="M665" s="15"/>
      <c r="N665" s="17"/>
      <c r="O665" s="20" t="str">
        <f t="shared" si="0"/>
        <v/>
      </c>
      <c r="P665" s="21" t="str">
        <f t="shared" si="1"/>
        <v/>
      </c>
      <c r="Q665" s="22" t="str">
        <f t="shared" si="2"/>
        <v/>
      </c>
      <c r="R665" s="22" t="str">
        <f t="shared" si="3"/>
        <v/>
      </c>
      <c r="S665" s="23" t="str">
        <f t="shared" si="4"/>
        <v/>
      </c>
      <c r="T665" s="24" t="str">
        <f t="shared" si="5"/>
        <v/>
      </c>
      <c r="X665" s="13"/>
      <c r="AA665" s="22" t="str">
        <f t="shared" si="6"/>
        <v/>
      </c>
      <c r="AB665" s="22" t="str">
        <f t="shared" si="7"/>
        <v/>
      </c>
      <c r="AC665" s="25" t="str">
        <f t="shared" si="8"/>
        <v/>
      </c>
    </row>
    <row r="666">
      <c r="A666" s="9"/>
      <c r="C666" s="13"/>
      <c r="J666" s="15"/>
      <c r="K666" s="9"/>
      <c r="M666" s="15"/>
      <c r="N666" s="17"/>
      <c r="O666" s="20" t="str">
        <f t="shared" si="0"/>
        <v/>
      </c>
      <c r="P666" s="21" t="str">
        <f t="shared" si="1"/>
        <v/>
      </c>
      <c r="Q666" s="22" t="str">
        <f t="shared" si="2"/>
        <v/>
      </c>
      <c r="R666" s="22" t="str">
        <f t="shared" si="3"/>
        <v/>
      </c>
      <c r="S666" s="23" t="str">
        <f t="shared" si="4"/>
        <v/>
      </c>
      <c r="T666" s="24" t="str">
        <f t="shared" si="5"/>
        <v/>
      </c>
      <c r="X666" s="13"/>
      <c r="AA666" s="22" t="str">
        <f t="shared" si="6"/>
        <v/>
      </c>
      <c r="AB666" s="22" t="str">
        <f t="shared" si="7"/>
        <v/>
      </c>
      <c r="AC666" s="25" t="str">
        <f t="shared" si="8"/>
        <v/>
      </c>
    </row>
    <row r="667">
      <c r="A667" s="9"/>
      <c r="C667" s="13"/>
      <c r="J667" s="15"/>
      <c r="K667" s="9"/>
      <c r="M667" s="15"/>
      <c r="N667" s="17"/>
      <c r="O667" s="20" t="str">
        <f t="shared" si="0"/>
        <v/>
      </c>
      <c r="P667" s="21" t="str">
        <f t="shared" si="1"/>
        <v/>
      </c>
      <c r="Q667" s="22" t="str">
        <f t="shared" si="2"/>
        <v/>
      </c>
      <c r="R667" s="22" t="str">
        <f t="shared" si="3"/>
        <v/>
      </c>
      <c r="S667" s="23" t="str">
        <f t="shared" si="4"/>
        <v/>
      </c>
      <c r="T667" s="24" t="str">
        <f t="shared" si="5"/>
        <v/>
      </c>
      <c r="X667" s="13"/>
      <c r="AA667" s="22" t="str">
        <f t="shared" si="6"/>
        <v/>
      </c>
      <c r="AB667" s="22" t="str">
        <f t="shared" si="7"/>
        <v/>
      </c>
      <c r="AC667" s="25" t="str">
        <f t="shared" si="8"/>
        <v/>
      </c>
    </row>
    <row r="668">
      <c r="A668" s="9"/>
      <c r="C668" s="13"/>
      <c r="J668" s="15"/>
      <c r="K668" s="9"/>
      <c r="M668" s="15"/>
      <c r="N668" s="17"/>
      <c r="O668" s="20" t="str">
        <f t="shared" si="0"/>
        <v/>
      </c>
      <c r="P668" s="21" t="str">
        <f t="shared" si="1"/>
        <v/>
      </c>
      <c r="Q668" s="22" t="str">
        <f t="shared" si="2"/>
        <v/>
      </c>
      <c r="R668" s="22" t="str">
        <f t="shared" si="3"/>
        <v/>
      </c>
      <c r="S668" s="23" t="str">
        <f t="shared" si="4"/>
        <v/>
      </c>
      <c r="T668" s="24" t="str">
        <f t="shared" si="5"/>
        <v/>
      </c>
      <c r="X668" s="13"/>
      <c r="AA668" s="22" t="str">
        <f t="shared" si="6"/>
        <v/>
      </c>
      <c r="AB668" s="22" t="str">
        <f t="shared" si="7"/>
        <v/>
      </c>
      <c r="AC668" s="25" t="str">
        <f t="shared" si="8"/>
        <v/>
      </c>
    </row>
    <row r="669">
      <c r="A669" s="9"/>
      <c r="C669" s="13"/>
      <c r="J669" s="15"/>
      <c r="K669" s="9"/>
      <c r="M669" s="15"/>
      <c r="N669" s="17"/>
      <c r="O669" s="20" t="str">
        <f t="shared" si="0"/>
        <v/>
      </c>
      <c r="P669" s="21" t="str">
        <f t="shared" si="1"/>
        <v/>
      </c>
      <c r="Q669" s="22" t="str">
        <f t="shared" si="2"/>
        <v/>
      </c>
      <c r="R669" s="22" t="str">
        <f t="shared" si="3"/>
        <v/>
      </c>
      <c r="S669" s="23" t="str">
        <f t="shared" si="4"/>
        <v/>
      </c>
      <c r="T669" s="24" t="str">
        <f t="shared" si="5"/>
        <v/>
      </c>
      <c r="X669" s="13"/>
      <c r="AA669" s="22" t="str">
        <f t="shared" si="6"/>
        <v/>
      </c>
      <c r="AB669" s="22" t="str">
        <f t="shared" si="7"/>
        <v/>
      </c>
      <c r="AC669" s="25" t="str">
        <f t="shared" si="8"/>
        <v/>
      </c>
    </row>
    <row r="670">
      <c r="A670" s="9"/>
      <c r="C670" s="13"/>
      <c r="J670" s="15"/>
      <c r="K670" s="9"/>
      <c r="M670" s="15"/>
      <c r="N670" s="17"/>
      <c r="O670" s="20" t="str">
        <f t="shared" si="0"/>
        <v/>
      </c>
      <c r="P670" s="21" t="str">
        <f t="shared" si="1"/>
        <v/>
      </c>
      <c r="Q670" s="22" t="str">
        <f t="shared" si="2"/>
        <v/>
      </c>
      <c r="R670" s="22" t="str">
        <f t="shared" si="3"/>
        <v/>
      </c>
      <c r="S670" s="23" t="str">
        <f t="shared" si="4"/>
        <v/>
      </c>
      <c r="T670" s="24" t="str">
        <f t="shared" si="5"/>
        <v/>
      </c>
      <c r="X670" s="13"/>
      <c r="AA670" s="22" t="str">
        <f t="shared" si="6"/>
        <v/>
      </c>
      <c r="AB670" s="22" t="str">
        <f t="shared" si="7"/>
        <v/>
      </c>
      <c r="AC670" s="25" t="str">
        <f t="shared" si="8"/>
        <v/>
      </c>
    </row>
    <row r="671">
      <c r="A671" s="9"/>
      <c r="C671" s="13"/>
      <c r="J671" s="15"/>
      <c r="K671" s="9"/>
      <c r="M671" s="15"/>
      <c r="N671" s="17"/>
      <c r="O671" s="20" t="str">
        <f t="shared" si="0"/>
        <v/>
      </c>
      <c r="P671" s="21" t="str">
        <f t="shared" si="1"/>
        <v/>
      </c>
      <c r="Q671" s="22" t="str">
        <f t="shared" si="2"/>
        <v/>
      </c>
      <c r="R671" s="22" t="str">
        <f t="shared" si="3"/>
        <v/>
      </c>
      <c r="S671" s="23" t="str">
        <f t="shared" si="4"/>
        <v/>
      </c>
      <c r="T671" s="24" t="str">
        <f t="shared" si="5"/>
        <v/>
      </c>
      <c r="X671" s="13"/>
      <c r="AA671" s="22" t="str">
        <f t="shared" si="6"/>
        <v/>
      </c>
      <c r="AB671" s="22" t="str">
        <f t="shared" si="7"/>
        <v/>
      </c>
      <c r="AC671" s="25" t="str">
        <f t="shared" si="8"/>
        <v/>
      </c>
    </row>
    <row r="672">
      <c r="A672" s="9"/>
      <c r="C672" s="13"/>
      <c r="J672" s="15"/>
      <c r="K672" s="9"/>
      <c r="M672" s="15"/>
      <c r="N672" s="17"/>
      <c r="O672" s="20" t="str">
        <f t="shared" si="0"/>
        <v/>
      </c>
      <c r="P672" s="21" t="str">
        <f t="shared" si="1"/>
        <v/>
      </c>
      <c r="Q672" s="22" t="str">
        <f t="shared" si="2"/>
        <v/>
      </c>
      <c r="R672" s="22" t="str">
        <f t="shared" si="3"/>
        <v/>
      </c>
      <c r="S672" s="23" t="str">
        <f t="shared" si="4"/>
        <v/>
      </c>
      <c r="T672" s="24" t="str">
        <f t="shared" si="5"/>
        <v/>
      </c>
      <c r="X672" s="13"/>
      <c r="AA672" s="22" t="str">
        <f t="shared" si="6"/>
        <v/>
      </c>
      <c r="AB672" s="22" t="str">
        <f t="shared" si="7"/>
        <v/>
      </c>
      <c r="AC672" s="25" t="str">
        <f t="shared" si="8"/>
        <v/>
      </c>
    </row>
    <row r="673">
      <c r="A673" s="9"/>
      <c r="C673" s="13"/>
      <c r="J673" s="15"/>
      <c r="K673" s="9"/>
      <c r="M673" s="15"/>
      <c r="N673" s="17"/>
      <c r="O673" s="20" t="str">
        <f t="shared" si="0"/>
        <v/>
      </c>
      <c r="P673" s="21" t="str">
        <f t="shared" si="1"/>
        <v/>
      </c>
      <c r="Q673" s="22" t="str">
        <f t="shared" si="2"/>
        <v/>
      </c>
      <c r="R673" s="22" t="str">
        <f t="shared" si="3"/>
        <v/>
      </c>
      <c r="S673" s="23" t="str">
        <f t="shared" si="4"/>
        <v/>
      </c>
      <c r="T673" s="24" t="str">
        <f t="shared" si="5"/>
        <v/>
      </c>
      <c r="X673" s="13"/>
      <c r="AA673" s="22" t="str">
        <f t="shared" si="6"/>
        <v/>
      </c>
      <c r="AB673" s="22" t="str">
        <f t="shared" si="7"/>
        <v/>
      </c>
      <c r="AC673" s="25" t="str">
        <f t="shared" si="8"/>
        <v/>
      </c>
    </row>
    <row r="674">
      <c r="A674" s="9"/>
      <c r="C674" s="13"/>
      <c r="J674" s="15"/>
      <c r="K674" s="9"/>
      <c r="M674" s="15"/>
      <c r="N674" s="17"/>
      <c r="O674" s="20" t="str">
        <f t="shared" si="0"/>
        <v/>
      </c>
      <c r="P674" s="21" t="str">
        <f t="shared" si="1"/>
        <v/>
      </c>
      <c r="Q674" s="22" t="str">
        <f t="shared" si="2"/>
        <v/>
      </c>
      <c r="R674" s="22" t="str">
        <f t="shared" si="3"/>
        <v/>
      </c>
      <c r="S674" s="23" t="str">
        <f t="shared" si="4"/>
        <v/>
      </c>
      <c r="T674" s="24" t="str">
        <f t="shared" si="5"/>
        <v/>
      </c>
      <c r="X674" s="13"/>
      <c r="AA674" s="22" t="str">
        <f t="shared" si="6"/>
        <v/>
      </c>
      <c r="AB674" s="22" t="str">
        <f t="shared" si="7"/>
        <v/>
      </c>
      <c r="AC674" s="25" t="str">
        <f t="shared" si="8"/>
        <v/>
      </c>
    </row>
    <row r="675">
      <c r="A675" s="9"/>
      <c r="C675" s="13"/>
      <c r="J675" s="15"/>
      <c r="K675" s="9"/>
      <c r="M675" s="15"/>
      <c r="N675" s="17"/>
      <c r="O675" s="20" t="str">
        <f t="shared" si="0"/>
        <v/>
      </c>
      <c r="P675" s="21" t="str">
        <f t="shared" si="1"/>
        <v/>
      </c>
      <c r="Q675" s="22" t="str">
        <f t="shared" si="2"/>
        <v/>
      </c>
      <c r="R675" s="22" t="str">
        <f t="shared" si="3"/>
        <v/>
      </c>
      <c r="S675" s="23" t="str">
        <f t="shared" si="4"/>
        <v/>
      </c>
      <c r="T675" s="24" t="str">
        <f t="shared" si="5"/>
        <v/>
      </c>
      <c r="X675" s="13"/>
      <c r="AA675" s="22" t="str">
        <f t="shared" si="6"/>
        <v/>
      </c>
      <c r="AB675" s="22" t="str">
        <f t="shared" si="7"/>
        <v/>
      </c>
      <c r="AC675" s="25" t="str">
        <f t="shared" si="8"/>
        <v/>
      </c>
    </row>
    <row r="676">
      <c r="A676" s="9"/>
      <c r="C676" s="13"/>
      <c r="J676" s="15"/>
      <c r="K676" s="9"/>
      <c r="M676" s="15"/>
      <c r="N676" s="17"/>
      <c r="O676" s="20" t="str">
        <f t="shared" si="0"/>
        <v/>
      </c>
      <c r="P676" s="21" t="str">
        <f t="shared" si="1"/>
        <v/>
      </c>
      <c r="Q676" s="22" t="str">
        <f t="shared" si="2"/>
        <v/>
      </c>
      <c r="R676" s="22" t="str">
        <f t="shared" si="3"/>
        <v/>
      </c>
      <c r="S676" s="23" t="str">
        <f t="shared" si="4"/>
        <v/>
      </c>
      <c r="T676" s="24" t="str">
        <f t="shared" si="5"/>
        <v/>
      </c>
      <c r="X676" s="13"/>
      <c r="AA676" s="22" t="str">
        <f t="shared" si="6"/>
        <v/>
      </c>
      <c r="AB676" s="22" t="str">
        <f t="shared" si="7"/>
        <v/>
      </c>
      <c r="AC676" s="25" t="str">
        <f t="shared" si="8"/>
        <v/>
      </c>
    </row>
    <row r="677">
      <c r="A677" s="9"/>
      <c r="C677" s="13"/>
      <c r="J677" s="15"/>
      <c r="K677" s="9"/>
      <c r="M677" s="15"/>
      <c r="N677" s="17"/>
      <c r="O677" s="20" t="str">
        <f t="shared" si="0"/>
        <v/>
      </c>
      <c r="P677" s="21" t="str">
        <f t="shared" si="1"/>
        <v/>
      </c>
      <c r="Q677" s="22" t="str">
        <f t="shared" si="2"/>
        <v/>
      </c>
      <c r="R677" s="22" t="str">
        <f t="shared" si="3"/>
        <v/>
      </c>
      <c r="S677" s="23" t="str">
        <f t="shared" si="4"/>
        <v/>
      </c>
      <c r="T677" s="24" t="str">
        <f t="shared" si="5"/>
        <v/>
      </c>
      <c r="X677" s="13"/>
      <c r="AA677" s="22" t="str">
        <f t="shared" si="6"/>
        <v/>
      </c>
      <c r="AB677" s="22" t="str">
        <f t="shared" si="7"/>
        <v/>
      </c>
      <c r="AC677" s="25" t="str">
        <f t="shared" si="8"/>
        <v/>
      </c>
    </row>
    <row r="678">
      <c r="A678" s="9"/>
      <c r="C678" s="13"/>
      <c r="J678" s="15"/>
      <c r="K678" s="9"/>
      <c r="M678" s="15"/>
      <c r="N678" s="17"/>
      <c r="O678" s="20" t="str">
        <f t="shared" si="0"/>
        <v/>
      </c>
      <c r="P678" s="21" t="str">
        <f t="shared" si="1"/>
        <v/>
      </c>
      <c r="Q678" s="22" t="str">
        <f t="shared" si="2"/>
        <v/>
      </c>
      <c r="R678" s="22" t="str">
        <f t="shared" si="3"/>
        <v/>
      </c>
      <c r="S678" s="23" t="str">
        <f t="shared" si="4"/>
        <v/>
      </c>
      <c r="T678" s="24" t="str">
        <f t="shared" si="5"/>
        <v/>
      </c>
      <c r="X678" s="13"/>
      <c r="AA678" s="22" t="str">
        <f t="shared" si="6"/>
        <v/>
      </c>
      <c r="AB678" s="22" t="str">
        <f t="shared" si="7"/>
        <v/>
      </c>
      <c r="AC678" s="25" t="str">
        <f t="shared" si="8"/>
        <v/>
      </c>
    </row>
    <row r="679">
      <c r="A679" s="9"/>
      <c r="C679" s="13"/>
      <c r="J679" s="15"/>
      <c r="K679" s="9"/>
      <c r="M679" s="15"/>
      <c r="N679" s="17"/>
      <c r="O679" s="20" t="str">
        <f t="shared" si="0"/>
        <v/>
      </c>
      <c r="P679" s="21" t="str">
        <f t="shared" si="1"/>
        <v/>
      </c>
      <c r="Q679" s="22" t="str">
        <f t="shared" si="2"/>
        <v/>
      </c>
      <c r="R679" s="22" t="str">
        <f t="shared" si="3"/>
        <v/>
      </c>
      <c r="S679" s="23" t="str">
        <f t="shared" si="4"/>
        <v/>
      </c>
      <c r="T679" s="24" t="str">
        <f t="shared" si="5"/>
        <v/>
      </c>
      <c r="X679" s="13"/>
      <c r="AA679" s="22" t="str">
        <f t="shared" si="6"/>
        <v/>
      </c>
      <c r="AB679" s="22" t="str">
        <f t="shared" si="7"/>
        <v/>
      </c>
      <c r="AC679" s="25" t="str">
        <f t="shared" si="8"/>
        <v/>
      </c>
    </row>
    <row r="680">
      <c r="A680" s="9"/>
      <c r="C680" s="13"/>
      <c r="J680" s="15"/>
      <c r="K680" s="9"/>
      <c r="M680" s="15"/>
      <c r="N680" s="17"/>
      <c r="O680" s="20" t="str">
        <f t="shared" si="0"/>
        <v/>
      </c>
      <c r="P680" s="21" t="str">
        <f t="shared" si="1"/>
        <v/>
      </c>
      <c r="Q680" s="22" t="str">
        <f t="shared" si="2"/>
        <v/>
      </c>
      <c r="R680" s="22" t="str">
        <f t="shared" si="3"/>
        <v/>
      </c>
      <c r="S680" s="23" t="str">
        <f t="shared" si="4"/>
        <v/>
      </c>
      <c r="T680" s="24" t="str">
        <f t="shared" si="5"/>
        <v/>
      </c>
      <c r="X680" s="13"/>
      <c r="AA680" s="22" t="str">
        <f t="shared" si="6"/>
        <v/>
      </c>
      <c r="AB680" s="22" t="str">
        <f t="shared" si="7"/>
        <v/>
      </c>
      <c r="AC680" s="25" t="str">
        <f t="shared" si="8"/>
        <v/>
      </c>
    </row>
    <row r="681">
      <c r="A681" s="9"/>
      <c r="C681" s="13"/>
      <c r="J681" s="15"/>
      <c r="K681" s="9"/>
      <c r="M681" s="15"/>
      <c r="N681" s="17"/>
      <c r="O681" s="20" t="str">
        <f t="shared" si="0"/>
        <v/>
      </c>
      <c r="P681" s="21" t="str">
        <f t="shared" si="1"/>
        <v/>
      </c>
      <c r="Q681" s="22" t="str">
        <f t="shared" si="2"/>
        <v/>
      </c>
      <c r="R681" s="22" t="str">
        <f t="shared" si="3"/>
        <v/>
      </c>
      <c r="S681" s="23" t="str">
        <f t="shared" si="4"/>
        <v/>
      </c>
      <c r="T681" s="24" t="str">
        <f t="shared" si="5"/>
        <v/>
      </c>
      <c r="X681" s="13"/>
      <c r="AA681" s="22" t="str">
        <f t="shared" si="6"/>
        <v/>
      </c>
      <c r="AB681" s="22" t="str">
        <f t="shared" si="7"/>
        <v/>
      </c>
      <c r="AC681" s="25" t="str">
        <f t="shared" si="8"/>
        <v/>
      </c>
    </row>
    <row r="682">
      <c r="A682" s="9"/>
      <c r="C682" s="13"/>
      <c r="J682" s="15"/>
      <c r="K682" s="9"/>
      <c r="M682" s="15"/>
      <c r="N682" s="17"/>
      <c r="O682" s="20" t="str">
        <f t="shared" si="0"/>
        <v/>
      </c>
      <c r="P682" s="21" t="str">
        <f t="shared" si="1"/>
        <v/>
      </c>
      <c r="Q682" s="22" t="str">
        <f t="shared" si="2"/>
        <v/>
      </c>
      <c r="R682" s="22" t="str">
        <f t="shared" si="3"/>
        <v/>
      </c>
      <c r="S682" s="23" t="str">
        <f t="shared" si="4"/>
        <v/>
      </c>
      <c r="T682" s="24" t="str">
        <f t="shared" si="5"/>
        <v/>
      </c>
      <c r="X682" s="13"/>
      <c r="AA682" s="22" t="str">
        <f t="shared" si="6"/>
        <v/>
      </c>
      <c r="AB682" s="22" t="str">
        <f t="shared" si="7"/>
        <v/>
      </c>
      <c r="AC682" s="25" t="str">
        <f t="shared" si="8"/>
        <v/>
      </c>
    </row>
    <row r="683">
      <c r="A683" s="9"/>
      <c r="C683" s="13"/>
      <c r="J683" s="15"/>
      <c r="K683" s="9"/>
      <c r="M683" s="15"/>
      <c r="N683" s="17"/>
      <c r="O683" s="20" t="str">
        <f t="shared" si="0"/>
        <v/>
      </c>
      <c r="P683" s="21" t="str">
        <f t="shared" si="1"/>
        <v/>
      </c>
      <c r="Q683" s="22" t="str">
        <f t="shared" si="2"/>
        <v/>
      </c>
      <c r="R683" s="22" t="str">
        <f t="shared" si="3"/>
        <v/>
      </c>
      <c r="S683" s="23" t="str">
        <f t="shared" si="4"/>
        <v/>
      </c>
      <c r="T683" s="24" t="str">
        <f t="shared" si="5"/>
        <v/>
      </c>
      <c r="X683" s="13"/>
      <c r="AA683" s="22" t="str">
        <f t="shared" si="6"/>
        <v/>
      </c>
      <c r="AB683" s="22" t="str">
        <f t="shared" si="7"/>
        <v/>
      </c>
      <c r="AC683" s="25" t="str">
        <f t="shared" si="8"/>
        <v/>
      </c>
    </row>
    <row r="684">
      <c r="A684" s="9"/>
      <c r="C684" s="13"/>
      <c r="J684" s="15"/>
      <c r="K684" s="9"/>
      <c r="M684" s="15"/>
      <c r="N684" s="17"/>
      <c r="O684" s="20" t="str">
        <f t="shared" si="0"/>
        <v/>
      </c>
      <c r="P684" s="21" t="str">
        <f t="shared" si="1"/>
        <v/>
      </c>
      <c r="Q684" s="22" t="str">
        <f t="shared" si="2"/>
        <v/>
      </c>
      <c r="R684" s="22" t="str">
        <f t="shared" si="3"/>
        <v/>
      </c>
      <c r="S684" s="23" t="str">
        <f t="shared" si="4"/>
        <v/>
      </c>
      <c r="T684" s="24" t="str">
        <f t="shared" si="5"/>
        <v/>
      </c>
      <c r="X684" s="13"/>
      <c r="AA684" s="22" t="str">
        <f t="shared" si="6"/>
        <v/>
      </c>
      <c r="AB684" s="22" t="str">
        <f t="shared" si="7"/>
        <v/>
      </c>
      <c r="AC684" s="25" t="str">
        <f t="shared" si="8"/>
        <v/>
      </c>
    </row>
    <row r="685">
      <c r="A685" s="9"/>
      <c r="C685" s="13"/>
      <c r="J685" s="15"/>
      <c r="K685" s="9"/>
      <c r="M685" s="15"/>
      <c r="N685" s="17"/>
      <c r="O685" s="20" t="str">
        <f t="shared" si="0"/>
        <v/>
      </c>
      <c r="P685" s="21" t="str">
        <f t="shared" si="1"/>
        <v/>
      </c>
      <c r="Q685" s="22" t="str">
        <f t="shared" si="2"/>
        <v/>
      </c>
      <c r="R685" s="22" t="str">
        <f t="shared" si="3"/>
        <v/>
      </c>
      <c r="S685" s="23" t="str">
        <f t="shared" si="4"/>
        <v/>
      </c>
      <c r="T685" s="24" t="str">
        <f t="shared" si="5"/>
        <v/>
      </c>
      <c r="X685" s="13"/>
      <c r="AA685" s="22" t="str">
        <f t="shared" si="6"/>
        <v/>
      </c>
      <c r="AB685" s="22" t="str">
        <f t="shared" si="7"/>
        <v/>
      </c>
      <c r="AC685" s="25" t="str">
        <f t="shared" si="8"/>
        <v/>
      </c>
    </row>
    <row r="686">
      <c r="A686" s="9"/>
      <c r="C686" s="13"/>
      <c r="J686" s="15"/>
      <c r="K686" s="9"/>
      <c r="M686" s="15"/>
      <c r="N686" s="17"/>
      <c r="O686" s="20" t="str">
        <f t="shared" si="0"/>
        <v/>
      </c>
      <c r="P686" s="21" t="str">
        <f t="shared" si="1"/>
        <v/>
      </c>
      <c r="Q686" s="22" t="str">
        <f t="shared" si="2"/>
        <v/>
      </c>
      <c r="R686" s="22" t="str">
        <f t="shared" si="3"/>
        <v/>
      </c>
      <c r="S686" s="23" t="str">
        <f t="shared" si="4"/>
        <v/>
      </c>
      <c r="T686" s="24" t="str">
        <f t="shared" si="5"/>
        <v/>
      </c>
      <c r="X686" s="13"/>
      <c r="AA686" s="22" t="str">
        <f t="shared" si="6"/>
        <v/>
      </c>
      <c r="AB686" s="22" t="str">
        <f t="shared" si="7"/>
        <v/>
      </c>
      <c r="AC686" s="25" t="str">
        <f t="shared" si="8"/>
        <v/>
      </c>
    </row>
    <row r="687">
      <c r="A687" s="9"/>
      <c r="C687" s="13"/>
      <c r="J687" s="15"/>
      <c r="K687" s="9"/>
      <c r="M687" s="15"/>
      <c r="N687" s="17"/>
      <c r="O687" s="20" t="str">
        <f t="shared" si="0"/>
        <v/>
      </c>
      <c r="P687" s="21" t="str">
        <f t="shared" si="1"/>
        <v/>
      </c>
      <c r="Q687" s="22" t="str">
        <f t="shared" si="2"/>
        <v/>
      </c>
      <c r="R687" s="22" t="str">
        <f t="shared" si="3"/>
        <v/>
      </c>
      <c r="S687" s="23" t="str">
        <f t="shared" si="4"/>
        <v/>
      </c>
      <c r="T687" s="24" t="str">
        <f t="shared" si="5"/>
        <v/>
      </c>
      <c r="X687" s="13"/>
      <c r="AA687" s="22" t="str">
        <f t="shared" si="6"/>
        <v/>
      </c>
      <c r="AB687" s="22" t="str">
        <f t="shared" si="7"/>
        <v/>
      </c>
      <c r="AC687" s="25" t="str">
        <f t="shared" si="8"/>
        <v/>
      </c>
    </row>
    <row r="688">
      <c r="A688" s="9"/>
      <c r="C688" s="13"/>
      <c r="J688" s="15"/>
      <c r="K688" s="9"/>
      <c r="M688" s="15"/>
      <c r="N688" s="17"/>
      <c r="O688" s="20" t="str">
        <f t="shared" si="0"/>
        <v/>
      </c>
      <c r="P688" s="21" t="str">
        <f t="shared" si="1"/>
        <v/>
      </c>
      <c r="Q688" s="22" t="str">
        <f t="shared" si="2"/>
        <v/>
      </c>
      <c r="R688" s="22" t="str">
        <f t="shared" si="3"/>
        <v/>
      </c>
      <c r="S688" s="23" t="str">
        <f t="shared" si="4"/>
        <v/>
      </c>
      <c r="T688" s="24" t="str">
        <f t="shared" si="5"/>
        <v/>
      </c>
      <c r="X688" s="13"/>
      <c r="AA688" s="22" t="str">
        <f t="shared" si="6"/>
        <v/>
      </c>
      <c r="AB688" s="22" t="str">
        <f t="shared" si="7"/>
        <v/>
      </c>
      <c r="AC688" s="25" t="str">
        <f t="shared" si="8"/>
        <v/>
      </c>
    </row>
    <row r="689">
      <c r="A689" s="9"/>
      <c r="C689" s="13"/>
      <c r="J689" s="15"/>
      <c r="K689" s="9"/>
      <c r="M689" s="15"/>
      <c r="N689" s="17"/>
      <c r="O689" s="20" t="str">
        <f t="shared" si="0"/>
        <v/>
      </c>
      <c r="P689" s="21" t="str">
        <f t="shared" si="1"/>
        <v/>
      </c>
      <c r="Q689" s="22" t="str">
        <f t="shared" si="2"/>
        <v/>
      </c>
      <c r="R689" s="22" t="str">
        <f t="shared" si="3"/>
        <v/>
      </c>
      <c r="S689" s="23" t="str">
        <f t="shared" si="4"/>
        <v/>
      </c>
      <c r="T689" s="24" t="str">
        <f t="shared" si="5"/>
        <v/>
      </c>
      <c r="X689" s="13"/>
      <c r="AA689" s="22" t="str">
        <f t="shared" si="6"/>
        <v/>
      </c>
      <c r="AB689" s="22" t="str">
        <f t="shared" si="7"/>
        <v/>
      </c>
      <c r="AC689" s="25" t="str">
        <f t="shared" si="8"/>
        <v/>
      </c>
    </row>
    <row r="690">
      <c r="A690" s="9"/>
      <c r="C690" s="13"/>
      <c r="J690" s="15"/>
      <c r="K690" s="9"/>
      <c r="M690" s="15"/>
      <c r="N690" s="17"/>
      <c r="O690" s="20" t="str">
        <f t="shared" si="0"/>
        <v/>
      </c>
      <c r="P690" s="21" t="str">
        <f t="shared" si="1"/>
        <v/>
      </c>
      <c r="Q690" s="22" t="str">
        <f t="shared" si="2"/>
        <v/>
      </c>
      <c r="R690" s="22" t="str">
        <f t="shared" si="3"/>
        <v/>
      </c>
      <c r="S690" s="23" t="str">
        <f t="shared" si="4"/>
        <v/>
      </c>
      <c r="T690" s="24" t="str">
        <f t="shared" si="5"/>
        <v/>
      </c>
      <c r="X690" s="13"/>
      <c r="AA690" s="22" t="str">
        <f t="shared" si="6"/>
        <v/>
      </c>
      <c r="AB690" s="22" t="str">
        <f t="shared" si="7"/>
        <v/>
      </c>
      <c r="AC690" s="25" t="str">
        <f t="shared" si="8"/>
        <v/>
      </c>
    </row>
    <row r="691">
      <c r="A691" s="9"/>
      <c r="C691" s="13"/>
      <c r="J691" s="15"/>
      <c r="K691" s="9"/>
      <c r="M691" s="15"/>
      <c r="N691" s="17"/>
      <c r="O691" s="20" t="str">
        <f t="shared" si="0"/>
        <v/>
      </c>
      <c r="P691" s="21" t="str">
        <f t="shared" si="1"/>
        <v/>
      </c>
      <c r="Q691" s="22" t="str">
        <f t="shared" si="2"/>
        <v/>
      </c>
      <c r="R691" s="22" t="str">
        <f t="shared" si="3"/>
        <v/>
      </c>
      <c r="S691" s="23" t="str">
        <f t="shared" si="4"/>
        <v/>
      </c>
      <c r="T691" s="24" t="str">
        <f t="shared" si="5"/>
        <v/>
      </c>
      <c r="X691" s="13"/>
      <c r="AA691" s="22" t="str">
        <f t="shared" si="6"/>
        <v/>
      </c>
      <c r="AB691" s="22" t="str">
        <f t="shared" si="7"/>
        <v/>
      </c>
      <c r="AC691" s="25" t="str">
        <f t="shared" si="8"/>
        <v/>
      </c>
    </row>
    <row r="692">
      <c r="A692" s="9"/>
      <c r="C692" s="13"/>
      <c r="J692" s="15"/>
      <c r="K692" s="9"/>
      <c r="M692" s="15"/>
      <c r="N692" s="17"/>
      <c r="O692" s="20" t="str">
        <f t="shared" si="0"/>
        <v/>
      </c>
      <c r="P692" s="21" t="str">
        <f t="shared" si="1"/>
        <v/>
      </c>
      <c r="Q692" s="22" t="str">
        <f t="shared" si="2"/>
        <v/>
      </c>
      <c r="R692" s="22" t="str">
        <f t="shared" si="3"/>
        <v/>
      </c>
      <c r="S692" s="23" t="str">
        <f t="shared" si="4"/>
        <v/>
      </c>
      <c r="T692" s="24" t="str">
        <f t="shared" si="5"/>
        <v/>
      </c>
      <c r="X692" s="13"/>
      <c r="AA692" s="22" t="str">
        <f t="shared" si="6"/>
        <v/>
      </c>
      <c r="AB692" s="22" t="str">
        <f t="shared" si="7"/>
        <v/>
      </c>
      <c r="AC692" s="25" t="str">
        <f t="shared" si="8"/>
        <v/>
      </c>
    </row>
    <row r="693">
      <c r="A693" s="9"/>
      <c r="C693" s="13"/>
      <c r="J693" s="15"/>
      <c r="K693" s="9"/>
      <c r="M693" s="15"/>
      <c r="N693" s="17"/>
      <c r="O693" s="20" t="str">
        <f t="shared" si="0"/>
        <v/>
      </c>
      <c r="P693" s="21" t="str">
        <f t="shared" si="1"/>
        <v/>
      </c>
      <c r="Q693" s="22" t="str">
        <f t="shared" si="2"/>
        <v/>
      </c>
      <c r="R693" s="22" t="str">
        <f t="shared" si="3"/>
        <v/>
      </c>
      <c r="S693" s="23" t="str">
        <f t="shared" si="4"/>
        <v/>
      </c>
      <c r="T693" s="24" t="str">
        <f t="shared" si="5"/>
        <v/>
      </c>
      <c r="X693" s="13"/>
      <c r="AA693" s="22" t="str">
        <f t="shared" si="6"/>
        <v/>
      </c>
      <c r="AB693" s="22" t="str">
        <f t="shared" si="7"/>
        <v/>
      </c>
      <c r="AC693" s="25" t="str">
        <f t="shared" si="8"/>
        <v/>
      </c>
    </row>
    <row r="694">
      <c r="A694" s="9"/>
      <c r="C694" s="13"/>
      <c r="J694" s="15"/>
      <c r="K694" s="9"/>
      <c r="M694" s="15"/>
      <c r="N694" s="17"/>
      <c r="O694" s="20" t="str">
        <f t="shared" si="0"/>
        <v/>
      </c>
      <c r="P694" s="21" t="str">
        <f t="shared" si="1"/>
        <v/>
      </c>
      <c r="Q694" s="22" t="str">
        <f t="shared" si="2"/>
        <v/>
      </c>
      <c r="R694" s="22" t="str">
        <f t="shared" si="3"/>
        <v/>
      </c>
      <c r="S694" s="23" t="str">
        <f t="shared" si="4"/>
        <v/>
      </c>
      <c r="T694" s="24" t="str">
        <f t="shared" si="5"/>
        <v/>
      </c>
      <c r="X694" s="13"/>
      <c r="AA694" s="22" t="str">
        <f t="shared" si="6"/>
        <v/>
      </c>
      <c r="AB694" s="22" t="str">
        <f t="shared" si="7"/>
        <v/>
      </c>
      <c r="AC694" s="25" t="str">
        <f t="shared" si="8"/>
        <v/>
      </c>
    </row>
    <row r="695">
      <c r="A695" s="9"/>
      <c r="C695" s="13"/>
      <c r="J695" s="15"/>
      <c r="K695" s="9"/>
      <c r="M695" s="15"/>
      <c r="N695" s="17"/>
      <c r="O695" s="20" t="str">
        <f t="shared" si="0"/>
        <v/>
      </c>
      <c r="P695" s="21" t="str">
        <f t="shared" si="1"/>
        <v/>
      </c>
      <c r="Q695" s="22" t="str">
        <f t="shared" si="2"/>
        <v/>
      </c>
      <c r="R695" s="22" t="str">
        <f t="shared" si="3"/>
        <v/>
      </c>
      <c r="S695" s="23" t="str">
        <f t="shared" si="4"/>
        <v/>
      </c>
      <c r="T695" s="24" t="str">
        <f t="shared" si="5"/>
        <v/>
      </c>
      <c r="X695" s="13"/>
      <c r="AA695" s="22" t="str">
        <f t="shared" si="6"/>
        <v/>
      </c>
      <c r="AB695" s="22" t="str">
        <f t="shared" si="7"/>
        <v/>
      </c>
      <c r="AC695" s="25" t="str">
        <f t="shared" si="8"/>
        <v/>
      </c>
    </row>
    <row r="696">
      <c r="A696" s="9"/>
      <c r="C696" s="13"/>
      <c r="J696" s="15"/>
      <c r="K696" s="9"/>
      <c r="M696" s="15"/>
      <c r="N696" s="17"/>
      <c r="O696" s="20" t="str">
        <f t="shared" si="0"/>
        <v/>
      </c>
      <c r="P696" s="21" t="str">
        <f t="shared" si="1"/>
        <v/>
      </c>
      <c r="Q696" s="22" t="str">
        <f t="shared" si="2"/>
        <v/>
      </c>
      <c r="R696" s="22" t="str">
        <f t="shared" si="3"/>
        <v/>
      </c>
      <c r="S696" s="23" t="str">
        <f t="shared" si="4"/>
        <v/>
      </c>
      <c r="T696" s="24" t="str">
        <f t="shared" si="5"/>
        <v/>
      </c>
      <c r="X696" s="13"/>
      <c r="AA696" s="22" t="str">
        <f t="shared" si="6"/>
        <v/>
      </c>
      <c r="AB696" s="22" t="str">
        <f t="shared" si="7"/>
        <v/>
      </c>
      <c r="AC696" s="25" t="str">
        <f t="shared" si="8"/>
        <v/>
      </c>
    </row>
    <row r="697">
      <c r="A697" s="9"/>
      <c r="C697" s="13"/>
      <c r="J697" s="15"/>
      <c r="K697" s="9"/>
      <c r="M697" s="15"/>
      <c r="N697" s="17"/>
      <c r="O697" s="20" t="str">
        <f t="shared" si="0"/>
        <v/>
      </c>
      <c r="P697" s="21" t="str">
        <f t="shared" si="1"/>
        <v/>
      </c>
      <c r="Q697" s="22" t="str">
        <f t="shared" si="2"/>
        <v/>
      </c>
      <c r="R697" s="22" t="str">
        <f t="shared" si="3"/>
        <v/>
      </c>
      <c r="S697" s="23" t="str">
        <f t="shared" si="4"/>
        <v/>
      </c>
      <c r="T697" s="24" t="str">
        <f t="shared" si="5"/>
        <v/>
      </c>
      <c r="X697" s="13"/>
      <c r="AA697" s="22" t="str">
        <f t="shared" si="6"/>
        <v/>
      </c>
      <c r="AB697" s="22" t="str">
        <f t="shared" si="7"/>
        <v/>
      </c>
      <c r="AC697" s="25" t="str">
        <f t="shared" si="8"/>
        <v/>
      </c>
    </row>
    <row r="698">
      <c r="A698" s="9"/>
      <c r="C698" s="13"/>
      <c r="J698" s="15"/>
      <c r="K698" s="9"/>
      <c r="M698" s="15"/>
      <c r="N698" s="17"/>
      <c r="O698" s="20" t="str">
        <f t="shared" si="0"/>
        <v/>
      </c>
      <c r="P698" s="21" t="str">
        <f t="shared" si="1"/>
        <v/>
      </c>
      <c r="Q698" s="22" t="str">
        <f t="shared" si="2"/>
        <v/>
      </c>
      <c r="R698" s="22" t="str">
        <f t="shared" si="3"/>
        <v/>
      </c>
      <c r="S698" s="23" t="str">
        <f t="shared" si="4"/>
        <v/>
      </c>
      <c r="T698" s="24" t="str">
        <f t="shared" si="5"/>
        <v/>
      </c>
      <c r="X698" s="13"/>
      <c r="AA698" s="22" t="str">
        <f t="shared" si="6"/>
        <v/>
      </c>
      <c r="AB698" s="22" t="str">
        <f t="shared" si="7"/>
        <v/>
      </c>
      <c r="AC698" s="25" t="str">
        <f t="shared" si="8"/>
        <v/>
      </c>
    </row>
    <row r="699">
      <c r="A699" s="9"/>
      <c r="C699" s="13"/>
      <c r="J699" s="15"/>
      <c r="K699" s="9"/>
      <c r="M699" s="15"/>
      <c r="N699" s="17"/>
      <c r="O699" s="20" t="str">
        <f t="shared" si="0"/>
        <v/>
      </c>
      <c r="P699" s="21" t="str">
        <f t="shared" si="1"/>
        <v/>
      </c>
      <c r="Q699" s="22" t="str">
        <f t="shared" si="2"/>
        <v/>
      </c>
      <c r="R699" s="22" t="str">
        <f t="shared" si="3"/>
        <v/>
      </c>
      <c r="S699" s="23" t="str">
        <f t="shared" si="4"/>
        <v/>
      </c>
      <c r="T699" s="24" t="str">
        <f t="shared" si="5"/>
        <v/>
      </c>
      <c r="X699" s="13"/>
      <c r="AA699" s="22" t="str">
        <f t="shared" si="6"/>
        <v/>
      </c>
      <c r="AB699" s="22" t="str">
        <f t="shared" si="7"/>
        <v/>
      </c>
      <c r="AC699" s="25" t="str">
        <f t="shared" si="8"/>
        <v/>
      </c>
    </row>
    <row r="700">
      <c r="A700" s="9"/>
      <c r="C700" s="13"/>
      <c r="J700" s="15"/>
      <c r="K700" s="9"/>
      <c r="M700" s="15"/>
      <c r="N700" s="17"/>
      <c r="O700" s="20" t="str">
        <f t="shared" si="0"/>
        <v/>
      </c>
      <c r="P700" s="21" t="str">
        <f t="shared" si="1"/>
        <v/>
      </c>
      <c r="Q700" s="22" t="str">
        <f t="shared" si="2"/>
        <v/>
      </c>
      <c r="R700" s="22" t="str">
        <f t="shared" si="3"/>
        <v/>
      </c>
      <c r="S700" s="23" t="str">
        <f t="shared" si="4"/>
        <v/>
      </c>
      <c r="T700" s="24" t="str">
        <f t="shared" si="5"/>
        <v/>
      </c>
      <c r="X700" s="13"/>
      <c r="AA700" s="22" t="str">
        <f t="shared" si="6"/>
        <v/>
      </c>
      <c r="AB700" s="22" t="str">
        <f t="shared" si="7"/>
        <v/>
      </c>
      <c r="AC700" s="25" t="str">
        <f t="shared" si="8"/>
        <v/>
      </c>
    </row>
    <row r="701">
      <c r="A701" s="9"/>
      <c r="C701" s="13"/>
      <c r="J701" s="15"/>
      <c r="K701" s="9"/>
      <c r="M701" s="15"/>
      <c r="N701" s="17"/>
      <c r="O701" s="20" t="str">
        <f t="shared" si="0"/>
        <v/>
      </c>
      <c r="P701" s="21" t="str">
        <f t="shared" si="1"/>
        <v/>
      </c>
      <c r="Q701" s="22" t="str">
        <f t="shared" si="2"/>
        <v/>
      </c>
      <c r="R701" s="22" t="str">
        <f t="shared" si="3"/>
        <v/>
      </c>
      <c r="S701" s="23" t="str">
        <f t="shared" si="4"/>
        <v/>
      </c>
      <c r="T701" s="24" t="str">
        <f t="shared" si="5"/>
        <v/>
      </c>
      <c r="X701" s="13"/>
      <c r="AA701" s="22" t="str">
        <f t="shared" si="6"/>
        <v/>
      </c>
      <c r="AB701" s="22" t="str">
        <f t="shared" si="7"/>
        <v/>
      </c>
      <c r="AC701" s="25" t="str">
        <f t="shared" si="8"/>
        <v/>
      </c>
    </row>
    <row r="702">
      <c r="A702" s="9"/>
      <c r="C702" s="13"/>
      <c r="J702" s="15"/>
      <c r="K702" s="9"/>
      <c r="M702" s="15"/>
      <c r="N702" s="17"/>
      <c r="O702" s="20" t="str">
        <f t="shared" si="0"/>
        <v/>
      </c>
      <c r="P702" s="21" t="str">
        <f t="shared" si="1"/>
        <v/>
      </c>
      <c r="Q702" s="22" t="str">
        <f t="shared" si="2"/>
        <v/>
      </c>
      <c r="R702" s="22" t="str">
        <f t="shared" si="3"/>
        <v/>
      </c>
      <c r="S702" s="23" t="str">
        <f t="shared" si="4"/>
        <v/>
      </c>
      <c r="T702" s="24" t="str">
        <f t="shared" si="5"/>
        <v/>
      </c>
      <c r="X702" s="13"/>
      <c r="AA702" s="22" t="str">
        <f t="shared" si="6"/>
        <v/>
      </c>
      <c r="AB702" s="22" t="str">
        <f t="shared" si="7"/>
        <v/>
      </c>
      <c r="AC702" s="25" t="str">
        <f t="shared" si="8"/>
        <v/>
      </c>
    </row>
    <row r="703">
      <c r="A703" s="9"/>
      <c r="C703" s="13"/>
      <c r="J703" s="15"/>
      <c r="K703" s="9"/>
      <c r="M703" s="15"/>
      <c r="N703" s="17"/>
      <c r="O703" s="20" t="str">
        <f t="shared" si="0"/>
        <v/>
      </c>
      <c r="P703" s="21" t="str">
        <f t="shared" si="1"/>
        <v/>
      </c>
      <c r="Q703" s="22" t="str">
        <f t="shared" si="2"/>
        <v/>
      </c>
      <c r="R703" s="22" t="str">
        <f t="shared" si="3"/>
        <v/>
      </c>
      <c r="S703" s="23" t="str">
        <f t="shared" si="4"/>
        <v/>
      </c>
      <c r="T703" s="24" t="str">
        <f t="shared" si="5"/>
        <v/>
      </c>
      <c r="X703" s="13"/>
      <c r="AA703" s="22" t="str">
        <f t="shared" si="6"/>
        <v/>
      </c>
      <c r="AB703" s="22" t="str">
        <f t="shared" si="7"/>
        <v/>
      </c>
      <c r="AC703" s="25" t="str">
        <f t="shared" si="8"/>
        <v/>
      </c>
    </row>
    <row r="704">
      <c r="A704" s="9"/>
      <c r="C704" s="13"/>
      <c r="J704" s="15"/>
      <c r="K704" s="9"/>
      <c r="M704" s="15"/>
      <c r="N704" s="17"/>
      <c r="O704" s="20" t="str">
        <f t="shared" si="0"/>
        <v/>
      </c>
      <c r="P704" s="21" t="str">
        <f t="shared" si="1"/>
        <v/>
      </c>
      <c r="Q704" s="22" t="str">
        <f t="shared" si="2"/>
        <v/>
      </c>
      <c r="R704" s="22" t="str">
        <f t="shared" si="3"/>
        <v/>
      </c>
      <c r="S704" s="23" t="str">
        <f t="shared" si="4"/>
        <v/>
      </c>
      <c r="T704" s="24" t="str">
        <f t="shared" si="5"/>
        <v/>
      </c>
      <c r="X704" s="13"/>
      <c r="AA704" s="22" t="str">
        <f t="shared" si="6"/>
        <v/>
      </c>
      <c r="AB704" s="22" t="str">
        <f t="shared" si="7"/>
        <v/>
      </c>
      <c r="AC704" s="25" t="str">
        <f t="shared" si="8"/>
        <v/>
      </c>
    </row>
    <row r="705">
      <c r="A705" s="9"/>
      <c r="C705" s="13"/>
      <c r="J705" s="15"/>
      <c r="K705" s="9"/>
      <c r="M705" s="15"/>
      <c r="N705" s="17"/>
      <c r="O705" s="20" t="str">
        <f t="shared" si="0"/>
        <v/>
      </c>
      <c r="P705" s="21" t="str">
        <f t="shared" si="1"/>
        <v/>
      </c>
      <c r="Q705" s="22" t="str">
        <f t="shared" si="2"/>
        <v/>
      </c>
      <c r="R705" s="22" t="str">
        <f t="shared" si="3"/>
        <v/>
      </c>
      <c r="S705" s="23" t="str">
        <f t="shared" si="4"/>
        <v/>
      </c>
      <c r="T705" s="24" t="str">
        <f t="shared" si="5"/>
        <v/>
      </c>
      <c r="X705" s="13"/>
      <c r="AA705" s="22" t="str">
        <f t="shared" si="6"/>
        <v/>
      </c>
      <c r="AB705" s="22" t="str">
        <f t="shared" si="7"/>
        <v/>
      </c>
      <c r="AC705" s="25" t="str">
        <f t="shared" si="8"/>
        <v/>
      </c>
    </row>
    <row r="706">
      <c r="A706" s="9"/>
      <c r="C706" s="13"/>
      <c r="J706" s="15"/>
      <c r="K706" s="9"/>
      <c r="M706" s="15"/>
      <c r="N706" s="17"/>
      <c r="O706" s="20" t="str">
        <f t="shared" si="0"/>
        <v/>
      </c>
      <c r="P706" s="21" t="str">
        <f t="shared" si="1"/>
        <v/>
      </c>
      <c r="Q706" s="22" t="str">
        <f t="shared" si="2"/>
        <v/>
      </c>
      <c r="R706" s="22" t="str">
        <f t="shared" si="3"/>
        <v/>
      </c>
      <c r="S706" s="23" t="str">
        <f t="shared" si="4"/>
        <v/>
      </c>
      <c r="T706" s="24" t="str">
        <f t="shared" si="5"/>
        <v/>
      </c>
      <c r="X706" s="13"/>
      <c r="AA706" s="22" t="str">
        <f t="shared" si="6"/>
        <v/>
      </c>
      <c r="AB706" s="22" t="str">
        <f t="shared" si="7"/>
        <v/>
      </c>
      <c r="AC706" s="25" t="str">
        <f t="shared" si="8"/>
        <v/>
      </c>
    </row>
    <row r="707">
      <c r="A707" s="9"/>
      <c r="C707" s="13"/>
      <c r="J707" s="15"/>
      <c r="K707" s="9"/>
      <c r="M707" s="15"/>
      <c r="N707" s="17"/>
      <c r="O707" s="20" t="str">
        <f t="shared" si="0"/>
        <v/>
      </c>
      <c r="P707" s="21" t="str">
        <f t="shared" si="1"/>
        <v/>
      </c>
      <c r="Q707" s="22" t="str">
        <f t="shared" si="2"/>
        <v/>
      </c>
      <c r="R707" s="22" t="str">
        <f t="shared" si="3"/>
        <v/>
      </c>
      <c r="S707" s="23" t="str">
        <f t="shared" si="4"/>
        <v/>
      </c>
      <c r="T707" s="24" t="str">
        <f t="shared" si="5"/>
        <v/>
      </c>
      <c r="X707" s="13"/>
      <c r="AA707" s="22" t="str">
        <f t="shared" si="6"/>
        <v/>
      </c>
      <c r="AB707" s="22" t="str">
        <f t="shared" si="7"/>
        <v/>
      </c>
      <c r="AC707" s="25" t="str">
        <f t="shared" si="8"/>
        <v/>
      </c>
    </row>
    <row r="708">
      <c r="A708" s="9"/>
      <c r="C708" s="13"/>
      <c r="J708" s="15"/>
      <c r="K708" s="9"/>
      <c r="M708" s="15"/>
      <c r="N708" s="17"/>
      <c r="O708" s="20" t="str">
        <f t="shared" si="0"/>
        <v/>
      </c>
      <c r="P708" s="21" t="str">
        <f t="shared" si="1"/>
        <v/>
      </c>
      <c r="Q708" s="22" t="str">
        <f t="shared" si="2"/>
        <v/>
      </c>
      <c r="R708" s="22" t="str">
        <f t="shared" si="3"/>
        <v/>
      </c>
      <c r="S708" s="23" t="str">
        <f t="shared" si="4"/>
        <v/>
      </c>
      <c r="T708" s="24" t="str">
        <f t="shared" si="5"/>
        <v/>
      </c>
      <c r="X708" s="13"/>
      <c r="AA708" s="22" t="str">
        <f t="shared" si="6"/>
        <v/>
      </c>
      <c r="AB708" s="22" t="str">
        <f t="shared" si="7"/>
        <v/>
      </c>
      <c r="AC708" s="25" t="str">
        <f t="shared" si="8"/>
        <v/>
      </c>
    </row>
    <row r="709">
      <c r="A709" s="9"/>
      <c r="C709" s="13"/>
      <c r="J709" s="15"/>
      <c r="K709" s="9"/>
      <c r="M709" s="15"/>
      <c r="N709" s="17"/>
      <c r="O709" s="20" t="str">
        <f t="shared" si="0"/>
        <v/>
      </c>
      <c r="P709" s="21" t="str">
        <f t="shared" si="1"/>
        <v/>
      </c>
      <c r="Q709" s="22" t="str">
        <f t="shared" si="2"/>
        <v/>
      </c>
      <c r="R709" s="22" t="str">
        <f t="shared" si="3"/>
        <v/>
      </c>
      <c r="S709" s="23" t="str">
        <f t="shared" si="4"/>
        <v/>
      </c>
      <c r="T709" s="24" t="str">
        <f t="shared" si="5"/>
        <v/>
      </c>
      <c r="X709" s="13"/>
      <c r="AA709" s="22" t="str">
        <f t="shared" si="6"/>
        <v/>
      </c>
      <c r="AB709" s="22" t="str">
        <f t="shared" si="7"/>
        <v/>
      </c>
      <c r="AC709" s="25" t="str">
        <f t="shared" si="8"/>
        <v/>
      </c>
    </row>
    <row r="710">
      <c r="A710" s="9"/>
      <c r="C710" s="13"/>
      <c r="J710" s="15"/>
      <c r="K710" s="9"/>
      <c r="M710" s="15"/>
      <c r="N710" s="17"/>
      <c r="O710" s="20" t="str">
        <f t="shared" si="0"/>
        <v/>
      </c>
      <c r="P710" s="21" t="str">
        <f t="shared" si="1"/>
        <v/>
      </c>
      <c r="Q710" s="22" t="str">
        <f t="shared" si="2"/>
        <v/>
      </c>
      <c r="R710" s="22" t="str">
        <f t="shared" si="3"/>
        <v/>
      </c>
      <c r="S710" s="23" t="str">
        <f t="shared" si="4"/>
        <v/>
      </c>
      <c r="T710" s="24" t="str">
        <f t="shared" si="5"/>
        <v/>
      </c>
      <c r="X710" s="13"/>
      <c r="AA710" s="22" t="str">
        <f t="shared" si="6"/>
        <v/>
      </c>
      <c r="AB710" s="22" t="str">
        <f t="shared" si="7"/>
        <v/>
      </c>
      <c r="AC710" s="25" t="str">
        <f t="shared" si="8"/>
        <v/>
      </c>
    </row>
    <row r="711">
      <c r="A711" s="9"/>
      <c r="C711" s="13"/>
      <c r="J711" s="15"/>
      <c r="K711" s="9"/>
      <c r="M711" s="15"/>
      <c r="N711" s="17"/>
      <c r="O711" s="20" t="str">
        <f t="shared" si="0"/>
        <v/>
      </c>
      <c r="P711" s="21" t="str">
        <f t="shared" si="1"/>
        <v/>
      </c>
      <c r="Q711" s="22" t="str">
        <f t="shared" si="2"/>
        <v/>
      </c>
      <c r="R711" s="22" t="str">
        <f t="shared" si="3"/>
        <v/>
      </c>
      <c r="S711" s="23" t="str">
        <f t="shared" si="4"/>
        <v/>
      </c>
      <c r="T711" s="24" t="str">
        <f t="shared" si="5"/>
        <v/>
      </c>
      <c r="X711" s="13"/>
      <c r="AA711" s="22" t="str">
        <f t="shared" si="6"/>
        <v/>
      </c>
      <c r="AB711" s="22" t="str">
        <f t="shared" si="7"/>
        <v/>
      </c>
      <c r="AC711" s="25" t="str">
        <f t="shared" si="8"/>
        <v/>
      </c>
    </row>
    <row r="712">
      <c r="A712" s="9"/>
      <c r="C712" s="13"/>
      <c r="J712" s="15"/>
      <c r="K712" s="9"/>
      <c r="M712" s="15"/>
      <c r="N712" s="17"/>
      <c r="O712" s="20" t="str">
        <f t="shared" si="0"/>
        <v/>
      </c>
      <c r="P712" s="21" t="str">
        <f t="shared" si="1"/>
        <v/>
      </c>
      <c r="Q712" s="22" t="str">
        <f t="shared" si="2"/>
        <v/>
      </c>
      <c r="R712" s="22" t="str">
        <f t="shared" si="3"/>
        <v/>
      </c>
      <c r="S712" s="23" t="str">
        <f t="shared" si="4"/>
        <v/>
      </c>
      <c r="T712" s="24" t="str">
        <f t="shared" si="5"/>
        <v/>
      </c>
      <c r="X712" s="13"/>
      <c r="AA712" s="22" t="str">
        <f t="shared" si="6"/>
        <v/>
      </c>
      <c r="AB712" s="22" t="str">
        <f t="shared" si="7"/>
        <v/>
      </c>
      <c r="AC712" s="25" t="str">
        <f t="shared" si="8"/>
        <v/>
      </c>
    </row>
    <row r="713">
      <c r="A713" s="9"/>
      <c r="C713" s="13"/>
      <c r="J713" s="15"/>
      <c r="K713" s="9"/>
      <c r="M713" s="15"/>
      <c r="N713" s="17"/>
      <c r="O713" s="20" t="str">
        <f t="shared" si="0"/>
        <v/>
      </c>
      <c r="P713" s="21" t="str">
        <f t="shared" si="1"/>
        <v/>
      </c>
      <c r="Q713" s="22" t="str">
        <f t="shared" si="2"/>
        <v/>
      </c>
      <c r="R713" s="22" t="str">
        <f t="shared" si="3"/>
        <v/>
      </c>
      <c r="S713" s="23" t="str">
        <f t="shared" si="4"/>
        <v/>
      </c>
      <c r="T713" s="24" t="str">
        <f t="shared" si="5"/>
        <v/>
      </c>
      <c r="X713" s="13"/>
      <c r="AA713" s="22" t="str">
        <f t="shared" si="6"/>
        <v/>
      </c>
      <c r="AB713" s="22" t="str">
        <f t="shared" si="7"/>
        <v/>
      </c>
      <c r="AC713" s="25" t="str">
        <f t="shared" si="8"/>
        <v/>
      </c>
    </row>
    <row r="714">
      <c r="A714" s="9"/>
      <c r="C714" s="13"/>
      <c r="J714" s="15"/>
      <c r="K714" s="9"/>
      <c r="M714" s="15"/>
      <c r="N714" s="17"/>
      <c r="O714" s="20" t="str">
        <f t="shared" si="0"/>
        <v/>
      </c>
      <c r="P714" s="21" t="str">
        <f t="shared" si="1"/>
        <v/>
      </c>
      <c r="Q714" s="22" t="str">
        <f t="shared" si="2"/>
        <v/>
      </c>
      <c r="R714" s="22" t="str">
        <f t="shared" si="3"/>
        <v/>
      </c>
      <c r="S714" s="23" t="str">
        <f t="shared" si="4"/>
        <v/>
      </c>
      <c r="T714" s="24" t="str">
        <f t="shared" si="5"/>
        <v/>
      </c>
      <c r="X714" s="13"/>
      <c r="AA714" s="22" t="str">
        <f t="shared" si="6"/>
        <v/>
      </c>
      <c r="AB714" s="22" t="str">
        <f t="shared" si="7"/>
        <v/>
      </c>
      <c r="AC714" s="25" t="str">
        <f t="shared" si="8"/>
        <v/>
      </c>
    </row>
    <row r="715">
      <c r="A715" s="9"/>
      <c r="C715" s="13"/>
      <c r="J715" s="15"/>
      <c r="K715" s="9"/>
      <c r="M715" s="15"/>
      <c r="N715" s="17"/>
      <c r="O715" s="20" t="str">
        <f t="shared" si="0"/>
        <v/>
      </c>
      <c r="P715" s="21" t="str">
        <f t="shared" si="1"/>
        <v/>
      </c>
      <c r="Q715" s="22" t="str">
        <f t="shared" si="2"/>
        <v/>
      </c>
      <c r="R715" s="22" t="str">
        <f t="shared" si="3"/>
        <v/>
      </c>
      <c r="S715" s="23" t="str">
        <f t="shared" si="4"/>
        <v/>
      </c>
      <c r="T715" s="24" t="str">
        <f t="shared" si="5"/>
        <v/>
      </c>
      <c r="X715" s="13"/>
      <c r="AA715" s="22" t="str">
        <f t="shared" si="6"/>
        <v/>
      </c>
      <c r="AB715" s="22" t="str">
        <f t="shared" si="7"/>
        <v/>
      </c>
      <c r="AC715" s="25" t="str">
        <f t="shared" si="8"/>
        <v/>
      </c>
    </row>
    <row r="716">
      <c r="A716" s="9"/>
      <c r="C716" s="13"/>
      <c r="J716" s="15"/>
      <c r="K716" s="9"/>
      <c r="M716" s="15"/>
      <c r="N716" s="17"/>
      <c r="O716" s="20" t="str">
        <f t="shared" si="0"/>
        <v/>
      </c>
      <c r="P716" s="21" t="str">
        <f t="shared" si="1"/>
        <v/>
      </c>
      <c r="Q716" s="22" t="str">
        <f t="shared" si="2"/>
        <v/>
      </c>
      <c r="R716" s="22" t="str">
        <f t="shared" si="3"/>
        <v/>
      </c>
      <c r="S716" s="23" t="str">
        <f t="shared" si="4"/>
        <v/>
      </c>
      <c r="T716" s="24" t="str">
        <f t="shared" si="5"/>
        <v/>
      </c>
      <c r="X716" s="13"/>
      <c r="AA716" s="22" t="str">
        <f t="shared" si="6"/>
        <v/>
      </c>
      <c r="AB716" s="22" t="str">
        <f t="shared" si="7"/>
        <v/>
      </c>
      <c r="AC716" s="25" t="str">
        <f t="shared" si="8"/>
        <v/>
      </c>
    </row>
    <row r="717">
      <c r="A717" s="9"/>
      <c r="C717" s="13"/>
      <c r="J717" s="15"/>
      <c r="K717" s="9"/>
      <c r="M717" s="15"/>
      <c r="N717" s="17"/>
      <c r="O717" s="20" t="str">
        <f t="shared" si="0"/>
        <v/>
      </c>
      <c r="P717" s="21" t="str">
        <f t="shared" si="1"/>
        <v/>
      </c>
      <c r="Q717" s="22" t="str">
        <f t="shared" si="2"/>
        <v/>
      </c>
      <c r="R717" s="22" t="str">
        <f t="shared" si="3"/>
        <v/>
      </c>
      <c r="S717" s="23" t="str">
        <f t="shared" si="4"/>
        <v/>
      </c>
      <c r="T717" s="24" t="str">
        <f t="shared" si="5"/>
        <v/>
      </c>
      <c r="X717" s="13"/>
      <c r="AA717" s="22" t="str">
        <f t="shared" si="6"/>
        <v/>
      </c>
      <c r="AB717" s="22" t="str">
        <f t="shared" si="7"/>
        <v/>
      </c>
      <c r="AC717" s="25" t="str">
        <f t="shared" si="8"/>
        <v/>
      </c>
    </row>
    <row r="718">
      <c r="A718" s="9"/>
      <c r="C718" s="13"/>
      <c r="J718" s="15"/>
      <c r="K718" s="9"/>
      <c r="M718" s="15"/>
      <c r="N718" s="17"/>
      <c r="O718" s="20" t="str">
        <f t="shared" si="0"/>
        <v/>
      </c>
      <c r="P718" s="21" t="str">
        <f t="shared" si="1"/>
        <v/>
      </c>
      <c r="Q718" s="22" t="str">
        <f t="shared" si="2"/>
        <v/>
      </c>
      <c r="R718" s="22" t="str">
        <f t="shared" si="3"/>
        <v/>
      </c>
      <c r="S718" s="23" t="str">
        <f t="shared" si="4"/>
        <v/>
      </c>
      <c r="T718" s="24" t="str">
        <f t="shared" si="5"/>
        <v/>
      </c>
      <c r="X718" s="13"/>
      <c r="AA718" s="22" t="str">
        <f t="shared" si="6"/>
        <v/>
      </c>
      <c r="AB718" s="22" t="str">
        <f t="shared" si="7"/>
        <v/>
      </c>
      <c r="AC718" s="25" t="str">
        <f t="shared" si="8"/>
        <v/>
      </c>
    </row>
    <row r="719">
      <c r="A719" s="9"/>
      <c r="C719" s="13"/>
      <c r="J719" s="15"/>
      <c r="K719" s="9"/>
      <c r="M719" s="15"/>
      <c r="N719" s="17"/>
      <c r="O719" s="20" t="str">
        <f t="shared" si="0"/>
        <v/>
      </c>
      <c r="P719" s="21" t="str">
        <f t="shared" si="1"/>
        <v/>
      </c>
      <c r="Q719" s="22" t="str">
        <f t="shared" si="2"/>
        <v/>
      </c>
      <c r="R719" s="22" t="str">
        <f t="shared" si="3"/>
        <v/>
      </c>
      <c r="S719" s="23" t="str">
        <f t="shared" si="4"/>
        <v/>
      </c>
      <c r="T719" s="24" t="str">
        <f t="shared" si="5"/>
        <v/>
      </c>
      <c r="X719" s="13"/>
      <c r="AA719" s="22" t="str">
        <f t="shared" si="6"/>
        <v/>
      </c>
      <c r="AB719" s="22" t="str">
        <f t="shared" si="7"/>
        <v/>
      </c>
      <c r="AC719" s="25" t="str">
        <f t="shared" si="8"/>
        <v/>
      </c>
    </row>
    <row r="720">
      <c r="A720" s="9"/>
      <c r="C720" s="13"/>
      <c r="J720" s="15"/>
      <c r="K720" s="9"/>
      <c r="M720" s="15"/>
      <c r="N720" s="17"/>
      <c r="O720" s="20" t="str">
        <f t="shared" si="0"/>
        <v/>
      </c>
      <c r="P720" s="21" t="str">
        <f t="shared" si="1"/>
        <v/>
      </c>
      <c r="Q720" s="22" t="str">
        <f t="shared" si="2"/>
        <v/>
      </c>
      <c r="R720" s="22" t="str">
        <f t="shared" si="3"/>
        <v/>
      </c>
      <c r="S720" s="23" t="str">
        <f t="shared" si="4"/>
        <v/>
      </c>
      <c r="T720" s="24" t="str">
        <f t="shared" si="5"/>
        <v/>
      </c>
      <c r="X720" s="13"/>
      <c r="AA720" s="22" t="str">
        <f t="shared" si="6"/>
        <v/>
      </c>
      <c r="AB720" s="22" t="str">
        <f t="shared" si="7"/>
        <v/>
      </c>
      <c r="AC720" s="25" t="str">
        <f t="shared" si="8"/>
        <v/>
      </c>
    </row>
    <row r="721">
      <c r="A721" s="9"/>
      <c r="C721" s="13"/>
      <c r="J721" s="15"/>
      <c r="K721" s="9"/>
      <c r="M721" s="15"/>
      <c r="N721" s="17"/>
      <c r="O721" s="20" t="str">
        <f t="shared" si="0"/>
        <v/>
      </c>
      <c r="P721" s="21" t="str">
        <f t="shared" si="1"/>
        <v/>
      </c>
      <c r="Q721" s="22" t="str">
        <f t="shared" si="2"/>
        <v/>
      </c>
      <c r="R721" s="22" t="str">
        <f t="shared" si="3"/>
        <v/>
      </c>
      <c r="S721" s="23" t="str">
        <f t="shared" si="4"/>
        <v/>
      </c>
      <c r="T721" s="24" t="str">
        <f t="shared" si="5"/>
        <v/>
      </c>
      <c r="X721" s="13"/>
      <c r="AA721" s="22" t="str">
        <f t="shared" si="6"/>
        <v/>
      </c>
      <c r="AB721" s="22" t="str">
        <f t="shared" si="7"/>
        <v/>
      </c>
      <c r="AC721" s="25" t="str">
        <f t="shared" si="8"/>
        <v/>
      </c>
    </row>
    <row r="722">
      <c r="A722" s="9"/>
      <c r="C722" s="13"/>
      <c r="J722" s="15"/>
      <c r="K722" s="9"/>
      <c r="M722" s="15"/>
      <c r="N722" s="17"/>
      <c r="O722" s="20" t="str">
        <f t="shared" si="0"/>
        <v/>
      </c>
      <c r="P722" s="21" t="str">
        <f t="shared" si="1"/>
        <v/>
      </c>
      <c r="Q722" s="22" t="str">
        <f t="shared" si="2"/>
        <v/>
      </c>
      <c r="R722" s="22" t="str">
        <f t="shared" si="3"/>
        <v/>
      </c>
      <c r="S722" s="23" t="str">
        <f t="shared" si="4"/>
        <v/>
      </c>
      <c r="T722" s="24" t="str">
        <f t="shared" si="5"/>
        <v/>
      </c>
      <c r="X722" s="13"/>
      <c r="AA722" s="22" t="str">
        <f t="shared" si="6"/>
        <v/>
      </c>
      <c r="AB722" s="22" t="str">
        <f t="shared" si="7"/>
        <v/>
      </c>
      <c r="AC722" s="25" t="str">
        <f t="shared" si="8"/>
        <v/>
      </c>
    </row>
    <row r="723">
      <c r="A723" s="9"/>
      <c r="C723" s="13"/>
      <c r="J723" s="15"/>
      <c r="K723" s="9"/>
      <c r="M723" s="15"/>
      <c r="N723" s="17"/>
      <c r="O723" s="20" t="str">
        <f t="shared" si="0"/>
        <v/>
      </c>
      <c r="P723" s="21" t="str">
        <f t="shared" si="1"/>
        <v/>
      </c>
      <c r="Q723" s="22" t="str">
        <f t="shared" si="2"/>
        <v/>
      </c>
      <c r="R723" s="22" t="str">
        <f t="shared" si="3"/>
        <v/>
      </c>
      <c r="S723" s="23" t="str">
        <f t="shared" si="4"/>
        <v/>
      </c>
      <c r="T723" s="24" t="str">
        <f t="shared" si="5"/>
        <v/>
      </c>
      <c r="X723" s="13"/>
      <c r="AA723" s="22" t="str">
        <f t="shared" si="6"/>
        <v/>
      </c>
      <c r="AB723" s="22" t="str">
        <f t="shared" si="7"/>
        <v/>
      </c>
      <c r="AC723" s="25" t="str">
        <f t="shared" si="8"/>
        <v/>
      </c>
    </row>
    <row r="724">
      <c r="A724" s="9"/>
      <c r="C724" s="13"/>
      <c r="J724" s="15"/>
      <c r="K724" s="9"/>
      <c r="M724" s="15"/>
      <c r="N724" s="17"/>
      <c r="O724" s="20" t="str">
        <f t="shared" si="0"/>
        <v/>
      </c>
      <c r="P724" s="21" t="str">
        <f t="shared" si="1"/>
        <v/>
      </c>
      <c r="Q724" s="22" t="str">
        <f t="shared" si="2"/>
        <v/>
      </c>
      <c r="R724" s="22" t="str">
        <f t="shared" si="3"/>
        <v/>
      </c>
      <c r="S724" s="23" t="str">
        <f t="shared" si="4"/>
        <v/>
      </c>
      <c r="T724" s="24" t="str">
        <f t="shared" si="5"/>
        <v/>
      </c>
      <c r="X724" s="13"/>
      <c r="AA724" s="22" t="str">
        <f t="shared" si="6"/>
        <v/>
      </c>
      <c r="AB724" s="22" t="str">
        <f t="shared" si="7"/>
        <v/>
      </c>
      <c r="AC724" s="25" t="str">
        <f t="shared" si="8"/>
        <v/>
      </c>
    </row>
    <row r="725">
      <c r="A725" s="9"/>
      <c r="C725" s="13"/>
      <c r="J725" s="15"/>
      <c r="K725" s="9"/>
      <c r="M725" s="15"/>
      <c r="N725" s="17"/>
      <c r="O725" s="20" t="str">
        <f t="shared" si="0"/>
        <v/>
      </c>
      <c r="P725" s="21" t="str">
        <f t="shared" si="1"/>
        <v/>
      </c>
      <c r="Q725" s="22" t="str">
        <f t="shared" si="2"/>
        <v/>
      </c>
      <c r="R725" s="22" t="str">
        <f t="shared" si="3"/>
        <v/>
      </c>
      <c r="S725" s="23" t="str">
        <f t="shared" si="4"/>
        <v/>
      </c>
      <c r="T725" s="24" t="str">
        <f t="shared" si="5"/>
        <v/>
      </c>
      <c r="X725" s="13"/>
      <c r="AA725" s="22" t="str">
        <f t="shared" si="6"/>
        <v/>
      </c>
      <c r="AB725" s="22" t="str">
        <f t="shared" si="7"/>
        <v/>
      </c>
      <c r="AC725" s="25" t="str">
        <f t="shared" si="8"/>
        <v/>
      </c>
    </row>
    <row r="726">
      <c r="A726" s="9"/>
      <c r="C726" s="13"/>
      <c r="J726" s="15"/>
      <c r="K726" s="9"/>
      <c r="M726" s="15"/>
      <c r="N726" s="17"/>
      <c r="O726" s="20" t="str">
        <f t="shared" si="0"/>
        <v/>
      </c>
      <c r="P726" s="21" t="str">
        <f t="shared" si="1"/>
        <v/>
      </c>
      <c r="Q726" s="22" t="str">
        <f t="shared" si="2"/>
        <v/>
      </c>
      <c r="R726" s="22" t="str">
        <f t="shared" si="3"/>
        <v/>
      </c>
      <c r="S726" s="23" t="str">
        <f t="shared" si="4"/>
        <v/>
      </c>
      <c r="T726" s="24" t="str">
        <f t="shared" si="5"/>
        <v/>
      </c>
      <c r="X726" s="13"/>
      <c r="AA726" s="22" t="str">
        <f t="shared" si="6"/>
        <v/>
      </c>
      <c r="AB726" s="22" t="str">
        <f t="shared" si="7"/>
        <v/>
      </c>
      <c r="AC726" s="25" t="str">
        <f t="shared" si="8"/>
        <v/>
      </c>
    </row>
    <row r="727">
      <c r="A727" s="9"/>
      <c r="C727" s="13"/>
      <c r="J727" s="15"/>
      <c r="K727" s="9"/>
      <c r="M727" s="15"/>
      <c r="N727" s="17"/>
      <c r="O727" s="20" t="str">
        <f t="shared" si="0"/>
        <v/>
      </c>
      <c r="P727" s="21" t="str">
        <f t="shared" si="1"/>
        <v/>
      </c>
      <c r="Q727" s="22" t="str">
        <f t="shared" si="2"/>
        <v/>
      </c>
      <c r="R727" s="22" t="str">
        <f t="shared" si="3"/>
        <v/>
      </c>
      <c r="S727" s="23" t="str">
        <f t="shared" si="4"/>
        <v/>
      </c>
      <c r="T727" s="24" t="str">
        <f t="shared" si="5"/>
        <v/>
      </c>
      <c r="X727" s="13"/>
      <c r="AA727" s="22" t="str">
        <f t="shared" si="6"/>
        <v/>
      </c>
      <c r="AB727" s="22" t="str">
        <f t="shared" si="7"/>
        <v/>
      </c>
      <c r="AC727" s="25" t="str">
        <f t="shared" si="8"/>
        <v/>
      </c>
    </row>
    <row r="728">
      <c r="A728" s="9"/>
      <c r="C728" s="13"/>
      <c r="J728" s="15"/>
      <c r="K728" s="9"/>
      <c r="M728" s="15"/>
      <c r="N728" s="17"/>
      <c r="O728" s="20" t="str">
        <f t="shared" si="0"/>
        <v/>
      </c>
      <c r="P728" s="21" t="str">
        <f t="shared" si="1"/>
        <v/>
      </c>
      <c r="Q728" s="22" t="str">
        <f t="shared" si="2"/>
        <v/>
      </c>
      <c r="R728" s="22" t="str">
        <f t="shared" si="3"/>
        <v/>
      </c>
      <c r="S728" s="23" t="str">
        <f t="shared" si="4"/>
        <v/>
      </c>
      <c r="T728" s="24" t="str">
        <f t="shared" si="5"/>
        <v/>
      </c>
      <c r="X728" s="13"/>
      <c r="AA728" s="22" t="str">
        <f t="shared" si="6"/>
        <v/>
      </c>
      <c r="AB728" s="22" t="str">
        <f t="shared" si="7"/>
        <v/>
      </c>
      <c r="AC728" s="25" t="str">
        <f t="shared" si="8"/>
        <v/>
      </c>
    </row>
    <row r="729">
      <c r="A729" s="9"/>
      <c r="C729" s="13"/>
      <c r="J729" s="15"/>
      <c r="K729" s="9"/>
      <c r="M729" s="15"/>
      <c r="N729" s="17"/>
      <c r="O729" s="20" t="str">
        <f t="shared" si="0"/>
        <v/>
      </c>
      <c r="P729" s="21" t="str">
        <f t="shared" si="1"/>
        <v/>
      </c>
      <c r="Q729" s="22" t="str">
        <f t="shared" si="2"/>
        <v/>
      </c>
      <c r="R729" s="22" t="str">
        <f t="shared" si="3"/>
        <v/>
      </c>
      <c r="S729" s="23" t="str">
        <f t="shared" si="4"/>
        <v/>
      </c>
      <c r="T729" s="24" t="str">
        <f t="shared" si="5"/>
        <v/>
      </c>
      <c r="X729" s="13"/>
      <c r="AA729" s="22" t="str">
        <f t="shared" si="6"/>
        <v/>
      </c>
      <c r="AB729" s="22" t="str">
        <f t="shared" si="7"/>
        <v/>
      </c>
      <c r="AC729" s="25" t="str">
        <f t="shared" si="8"/>
        <v/>
      </c>
    </row>
    <row r="730">
      <c r="A730" s="9"/>
      <c r="C730" s="13"/>
      <c r="J730" s="15"/>
      <c r="K730" s="9"/>
      <c r="M730" s="15"/>
      <c r="N730" s="17"/>
      <c r="O730" s="20" t="str">
        <f t="shared" si="0"/>
        <v/>
      </c>
      <c r="P730" s="21" t="str">
        <f t="shared" si="1"/>
        <v/>
      </c>
      <c r="Q730" s="22" t="str">
        <f t="shared" si="2"/>
        <v/>
      </c>
      <c r="R730" s="22" t="str">
        <f t="shared" si="3"/>
        <v/>
      </c>
      <c r="S730" s="23" t="str">
        <f t="shared" si="4"/>
        <v/>
      </c>
      <c r="T730" s="24" t="str">
        <f t="shared" si="5"/>
        <v/>
      </c>
      <c r="X730" s="13"/>
      <c r="AA730" s="22" t="str">
        <f t="shared" si="6"/>
        <v/>
      </c>
      <c r="AB730" s="22" t="str">
        <f t="shared" si="7"/>
        <v/>
      </c>
      <c r="AC730" s="25" t="str">
        <f t="shared" si="8"/>
        <v/>
      </c>
    </row>
    <row r="731">
      <c r="A731" s="9"/>
      <c r="C731" s="13"/>
      <c r="J731" s="15"/>
      <c r="K731" s="9"/>
      <c r="M731" s="15"/>
      <c r="N731" s="17"/>
      <c r="O731" s="20" t="str">
        <f t="shared" si="0"/>
        <v/>
      </c>
      <c r="P731" s="21" t="str">
        <f t="shared" si="1"/>
        <v/>
      </c>
      <c r="Q731" s="22" t="str">
        <f t="shared" si="2"/>
        <v/>
      </c>
      <c r="R731" s="22" t="str">
        <f t="shared" si="3"/>
        <v/>
      </c>
      <c r="S731" s="23" t="str">
        <f t="shared" si="4"/>
        <v/>
      </c>
      <c r="T731" s="24" t="str">
        <f t="shared" si="5"/>
        <v/>
      </c>
      <c r="X731" s="13"/>
      <c r="AA731" s="22" t="str">
        <f t="shared" si="6"/>
        <v/>
      </c>
      <c r="AB731" s="22" t="str">
        <f t="shared" si="7"/>
        <v/>
      </c>
      <c r="AC731" s="25" t="str">
        <f t="shared" si="8"/>
        <v/>
      </c>
    </row>
    <row r="732">
      <c r="A732" s="9"/>
      <c r="C732" s="13"/>
      <c r="J732" s="15"/>
      <c r="K732" s="9"/>
      <c r="M732" s="15"/>
      <c r="N732" s="17"/>
      <c r="O732" s="20" t="str">
        <f t="shared" si="0"/>
        <v/>
      </c>
      <c r="P732" s="21" t="str">
        <f t="shared" si="1"/>
        <v/>
      </c>
      <c r="Q732" s="22" t="str">
        <f t="shared" si="2"/>
        <v/>
      </c>
      <c r="R732" s="22" t="str">
        <f t="shared" si="3"/>
        <v/>
      </c>
      <c r="S732" s="23" t="str">
        <f t="shared" si="4"/>
        <v/>
      </c>
      <c r="T732" s="24" t="str">
        <f t="shared" si="5"/>
        <v/>
      </c>
      <c r="X732" s="13"/>
      <c r="AA732" s="22" t="str">
        <f t="shared" si="6"/>
        <v/>
      </c>
      <c r="AB732" s="22" t="str">
        <f t="shared" si="7"/>
        <v/>
      </c>
      <c r="AC732" s="25" t="str">
        <f t="shared" si="8"/>
        <v/>
      </c>
    </row>
    <row r="733">
      <c r="A733" s="9"/>
      <c r="C733" s="13"/>
      <c r="J733" s="15"/>
      <c r="K733" s="9"/>
      <c r="M733" s="15"/>
      <c r="N733" s="17"/>
      <c r="O733" s="20" t="str">
        <f t="shared" si="0"/>
        <v/>
      </c>
      <c r="P733" s="21" t="str">
        <f t="shared" si="1"/>
        <v/>
      </c>
      <c r="Q733" s="22" t="str">
        <f t="shared" si="2"/>
        <v/>
      </c>
      <c r="R733" s="22" t="str">
        <f t="shared" si="3"/>
        <v/>
      </c>
      <c r="S733" s="23" t="str">
        <f t="shared" si="4"/>
        <v/>
      </c>
      <c r="T733" s="24" t="str">
        <f t="shared" si="5"/>
        <v/>
      </c>
      <c r="X733" s="13"/>
      <c r="AA733" s="22" t="str">
        <f t="shared" si="6"/>
        <v/>
      </c>
      <c r="AB733" s="22" t="str">
        <f t="shared" si="7"/>
        <v/>
      </c>
      <c r="AC733" s="25" t="str">
        <f t="shared" si="8"/>
        <v/>
      </c>
    </row>
    <row r="734">
      <c r="A734" s="9"/>
      <c r="C734" s="13"/>
      <c r="J734" s="15"/>
      <c r="K734" s="9"/>
      <c r="M734" s="15"/>
      <c r="N734" s="17"/>
      <c r="O734" s="20" t="str">
        <f t="shared" si="0"/>
        <v/>
      </c>
      <c r="P734" s="21" t="str">
        <f t="shared" si="1"/>
        <v/>
      </c>
      <c r="Q734" s="22" t="str">
        <f t="shared" si="2"/>
        <v/>
      </c>
      <c r="R734" s="22" t="str">
        <f t="shared" si="3"/>
        <v/>
      </c>
      <c r="S734" s="23" t="str">
        <f t="shared" si="4"/>
        <v/>
      </c>
      <c r="T734" s="24" t="str">
        <f t="shared" si="5"/>
        <v/>
      </c>
      <c r="X734" s="13"/>
      <c r="AA734" s="22" t="str">
        <f t="shared" si="6"/>
        <v/>
      </c>
      <c r="AB734" s="22" t="str">
        <f t="shared" si="7"/>
        <v/>
      </c>
      <c r="AC734" s="25" t="str">
        <f t="shared" si="8"/>
        <v/>
      </c>
    </row>
    <row r="735">
      <c r="A735" s="9"/>
      <c r="C735" s="13"/>
      <c r="J735" s="15"/>
      <c r="K735" s="9"/>
      <c r="M735" s="15"/>
      <c r="N735" s="17"/>
      <c r="O735" s="20" t="str">
        <f t="shared" si="0"/>
        <v/>
      </c>
      <c r="P735" s="21" t="str">
        <f t="shared" si="1"/>
        <v/>
      </c>
      <c r="Q735" s="22" t="str">
        <f t="shared" si="2"/>
        <v/>
      </c>
      <c r="R735" s="22" t="str">
        <f t="shared" si="3"/>
        <v/>
      </c>
      <c r="S735" s="23" t="str">
        <f t="shared" si="4"/>
        <v/>
      </c>
      <c r="T735" s="24" t="str">
        <f t="shared" si="5"/>
        <v/>
      </c>
      <c r="X735" s="13"/>
      <c r="AA735" s="22" t="str">
        <f t="shared" si="6"/>
        <v/>
      </c>
      <c r="AB735" s="22" t="str">
        <f t="shared" si="7"/>
        <v/>
      </c>
      <c r="AC735" s="25" t="str">
        <f t="shared" si="8"/>
        <v/>
      </c>
    </row>
    <row r="736">
      <c r="A736" s="9"/>
      <c r="C736" s="13"/>
      <c r="J736" s="15"/>
      <c r="K736" s="9"/>
      <c r="M736" s="15"/>
      <c r="N736" s="17"/>
      <c r="O736" s="20" t="str">
        <f t="shared" si="0"/>
        <v/>
      </c>
      <c r="P736" s="21" t="str">
        <f t="shared" si="1"/>
        <v/>
      </c>
      <c r="Q736" s="22" t="str">
        <f t="shared" si="2"/>
        <v/>
      </c>
      <c r="R736" s="22" t="str">
        <f t="shared" si="3"/>
        <v/>
      </c>
      <c r="S736" s="23" t="str">
        <f t="shared" si="4"/>
        <v/>
      </c>
      <c r="T736" s="24" t="str">
        <f t="shared" si="5"/>
        <v/>
      </c>
      <c r="X736" s="13"/>
      <c r="AA736" s="22" t="str">
        <f t="shared" si="6"/>
        <v/>
      </c>
      <c r="AB736" s="22" t="str">
        <f t="shared" si="7"/>
        <v/>
      </c>
      <c r="AC736" s="25" t="str">
        <f t="shared" si="8"/>
        <v/>
      </c>
    </row>
    <row r="737">
      <c r="A737" s="9"/>
      <c r="C737" s="13"/>
      <c r="J737" s="15"/>
      <c r="K737" s="9"/>
      <c r="M737" s="15"/>
      <c r="N737" s="17"/>
      <c r="O737" s="20" t="str">
        <f t="shared" si="0"/>
        <v/>
      </c>
      <c r="P737" s="21" t="str">
        <f t="shared" si="1"/>
        <v/>
      </c>
      <c r="Q737" s="22" t="str">
        <f t="shared" si="2"/>
        <v/>
      </c>
      <c r="R737" s="22" t="str">
        <f t="shared" si="3"/>
        <v/>
      </c>
      <c r="S737" s="23" t="str">
        <f t="shared" si="4"/>
        <v/>
      </c>
      <c r="T737" s="24" t="str">
        <f t="shared" si="5"/>
        <v/>
      </c>
      <c r="X737" s="13"/>
      <c r="AA737" s="22" t="str">
        <f t="shared" si="6"/>
        <v/>
      </c>
      <c r="AB737" s="22" t="str">
        <f t="shared" si="7"/>
        <v/>
      </c>
      <c r="AC737" s="25" t="str">
        <f t="shared" si="8"/>
        <v/>
      </c>
    </row>
    <row r="738">
      <c r="A738" s="9"/>
      <c r="C738" s="13"/>
      <c r="J738" s="15"/>
      <c r="K738" s="9"/>
      <c r="M738" s="15"/>
      <c r="N738" s="17"/>
      <c r="O738" s="20" t="str">
        <f t="shared" si="0"/>
        <v/>
      </c>
      <c r="P738" s="21" t="str">
        <f t="shared" si="1"/>
        <v/>
      </c>
      <c r="Q738" s="22" t="str">
        <f t="shared" si="2"/>
        <v/>
      </c>
      <c r="R738" s="22" t="str">
        <f t="shared" si="3"/>
        <v/>
      </c>
      <c r="S738" s="23" t="str">
        <f t="shared" si="4"/>
        <v/>
      </c>
      <c r="T738" s="24" t="str">
        <f t="shared" si="5"/>
        <v/>
      </c>
      <c r="X738" s="13"/>
      <c r="AA738" s="22" t="str">
        <f t="shared" si="6"/>
        <v/>
      </c>
      <c r="AB738" s="22" t="str">
        <f t="shared" si="7"/>
        <v/>
      </c>
      <c r="AC738" s="25" t="str">
        <f t="shared" si="8"/>
        <v/>
      </c>
    </row>
    <row r="739">
      <c r="A739" s="9"/>
      <c r="C739" s="13"/>
      <c r="J739" s="15"/>
      <c r="K739" s="9"/>
      <c r="M739" s="15"/>
      <c r="N739" s="17"/>
      <c r="O739" s="20" t="str">
        <f t="shared" si="0"/>
        <v/>
      </c>
      <c r="P739" s="21" t="str">
        <f t="shared" si="1"/>
        <v/>
      </c>
      <c r="Q739" s="22" t="str">
        <f t="shared" si="2"/>
        <v/>
      </c>
      <c r="R739" s="22" t="str">
        <f t="shared" si="3"/>
        <v/>
      </c>
      <c r="S739" s="23" t="str">
        <f t="shared" si="4"/>
        <v/>
      </c>
      <c r="T739" s="24" t="str">
        <f t="shared" si="5"/>
        <v/>
      </c>
      <c r="X739" s="13"/>
      <c r="AA739" s="22" t="str">
        <f t="shared" si="6"/>
        <v/>
      </c>
      <c r="AB739" s="22" t="str">
        <f t="shared" si="7"/>
        <v/>
      </c>
      <c r="AC739" s="25" t="str">
        <f t="shared" si="8"/>
        <v/>
      </c>
    </row>
    <row r="740">
      <c r="A740" s="9"/>
      <c r="C740" s="13"/>
      <c r="J740" s="15"/>
      <c r="K740" s="9"/>
      <c r="M740" s="15"/>
      <c r="N740" s="17"/>
      <c r="O740" s="20" t="str">
        <f t="shared" si="0"/>
        <v/>
      </c>
      <c r="P740" s="21" t="str">
        <f t="shared" si="1"/>
        <v/>
      </c>
      <c r="Q740" s="22" t="str">
        <f t="shared" si="2"/>
        <v/>
      </c>
      <c r="R740" s="22" t="str">
        <f t="shared" si="3"/>
        <v/>
      </c>
      <c r="S740" s="23" t="str">
        <f t="shared" si="4"/>
        <v/>
      </c>
      <c r="T740" s="24" t="str">
        <f t="shared" si="5"/>
        <v/>
      </c>
      <c r="X740" s="13"/>
      <c r="AA740" s="22" t="str">
        <f t="shared" si="6"/>
        <v/>
      </c>
      <c r="AB740" s="22" t="str">
        <f t="shared" si="7"/>
        <v/>
      </c>
      <c r="AC740" s="25" t="str">
        <f t="shared" si="8"/>
        <v/>
      </c>
    </row>
    <row r="741">
      <c r="A741" s="9"/>
      <c r="C741" s="13"/>
      <c r="J741" s="15"/>
      <c r="K741" s="9"/>
      <c r="M741" s="15"/>
      <c r="N741" s="17"/>
      <c r="O741" s="20" t="str">
        <f t="shared" si="0"/>
        <v/>
      </c>
      <c r="P741" s="21" t="str">
        <f t="shared" si="1"/>
        <v/>
      </c>
      <c r="Q741" s="22" t="str">
        <f t="shared" si="2"/>
        <v/>
      </c>
      <c r="R741" s="22" t="str">
        <f t="shared" si="3"/>
        <v/>
      </c>
      <c r="S741" s="23" t="str">
        <f t="shared" si="4"/>
        <v/>
      </c>
      <c r="T741" s="24" t="str">
        <f t="shared" si="5"/>
        <v/>
      </c>
      <c r="X741" s="13"/>
      <c r="AA741" s="22" t="str">
        <f t="shared" si="6"/>
        <v/>
      </c>
      <c r="AB741" s="22" t="str">
        <f t="shared" si="7"/>
        <v/>
      </c>
      <c r="AC741" s="25" t="str">
        <f t="shared" si="8"/>
        <v/>
      </c>
    </row>
    <row r="742">
      <c r="A742" s="9"/>
      <c r="C742" s="13"/>
      <c r="J742" s="15"/>
      <c r="K742" s="9"/>
      <c r="M742" s="15"/>
      <c r="N742" s="17"/>
      <c r="O742" s="20" t="str">
        <f t="shared" si="0"/>
        <v/>
      </c>
      <c r="P742" s="21" t="str">
        <f t="shared" si="1"/>
        <v/>
      </c>
      <c r="Q742" s="22" t="str">
        <f t="shared" si="2"/>
        <v/>
      </c>
      <c r="R742" s="22" t="str">
        <f t="shared" si="3"/>
        <v/>
      </c>
      <c r="S742" s="23" t="str">
        <f t="shared" si="4"/>
        <v/>
      </c>
      <c r="T742" s="24" t="str">
        <f t="shared" si="5"/>
        <v/>
      </c>
      <c r="X742" s="13"/>
      <c r="AA742" s="22" t="str">
        <f t="shared" si="6"/>
        <v/>
      </c>
      <c r="AB742" s="22" t="str">
        <f t="shared" si="7"/>
        <v/>
      </c>
      <c r="AC742" s="25" t="str">
        <f t="shared" si="8"/>
        <v/>
      </c>
    </row>
    <row r="743">
      <c r="A743" s="9"/>
      <c r="C743" s="13"/>
      <c r="J743" s="15"/>
      <c r="K743" s="9"/>
      <c r="M743" s="15"/>
      <c r="N743" s="17"/>
      <c r="O743" s="20" t="str">
        <f t="shared" si="0"/>
        <v/>
      </c>
      <c r="P743" s="21" t="str">
        <f t="shared" si="1"/>
        <v/>
      </c>
      <c r="Q743" s="22" t="str">
        <f t="shared" si="2"/>
        <v/>
      </c>
      <c r="R743" s="22" t="str">
        <f t="shared" si="3"/>
        <v/>
      </c>
      <c r="S743" s="23" t="str">
        <f t="shared" si="4"/>
        <v/>
      </c>
      <c r="T743" s="24" t="str">
        <f t="shared" si="5"/>
        <v/>
      </c>
      <c r="X743" s="13"/>
      <c r="AA743" s="22" t="str">
        <f t="shared" si="6"/>
        <v/>
      </c>
      <c r="AB743" s="22" t="str">
        <f t="shared" si="7"/>
        <v/>
      </c>
      <c r="AC743" s="25" t="str">
        <f t="shared" si="8"/>
        <v/>
      </c>
    </row>
    <row r="744">
      <c r="A744" s="9"/>
      <c r="C744" s="13"/>
      <c r="J744" s="15"/>
      <c r="K744" s="9"/>
      <c r="M744" s="15"/>
      <c r="N744" s="17"/>
      <c r="O744" s="20" t="str">
        <f t="shared" si="0"/>
        <v/>
      </c>
      <c r="P744" s="21" t="str">
        <f t="shared" si="1"/>
        <v/>
      </c>
      <c r="Q744" s="22" t="str">
        <f t="shared" si="2"/>
        <v/>
      </c>
      <c r="R744" s="22" t="str">
        <f t="shared" si="3"/>
        <v/>
      </c>
      <c r="S744" s="23" t="str">
        <f t="shared" si="4"/>
        <v/>
      </c>
      <c r="T744" s="24" t="str">
        <f t="shared" si="5"/>
        <v/>
      </c>
      <c r="X744" s="13"/>
      <c r="AA744" s="22" t="str">
        <f t="shared" si="6"/>
        <v/>
      </c>
      <c r="AB744" s="22" t="str">
        <f t="shared" si="7"/>
        <v/>
      </c>
      <c r="AC744" s="25" t="str">
        <f t="shared" si="8"/>
        <v/>
      </c>
    </row>
    <row r="745">
      <c r="A745" s="9"/>
      <c r="C745" s="13"/>
      <c r="J745" s="15"/>
      <c r="K745" s="9"/>
      <c r="M745" s="15"/>
      <c r="N745" s="17"/>
      <c r="O745" s="20" t="str">
        <f t="shared" si="0"/>
        <v/>
      </c>
      <c r="P745" s="21" t="str">
        <f t="shared" si="1"/>
        <v/>
      </c>
      <c r="Q745" s="22" t="str">
        <f t="shared" si="2"/>
        <v/>
      </c>
      <c r="R745" s="22" t="str">
        <f t="shared" si="3"/>
        <v/>
      </c>
      <c r="S745" s="23" t="str">
        <f t="shared" si="4"/>
        <v/>
      </c>
      <c r="T745" s="24" t="str">
        <f t="shared" si="5"/>
        <v/>
      </c>
      <c r="X745" s="13"/>
      <c r="AA745" s="22" t="str">
        <f t="shared" si="6"/>
        <v/>
      </c>
      <c r="AB745" s="22" t="str">
        <f t="shared" si="7"/>
        <v/>
      </c>
      <c r="AC745" s="25" t="str">
        <f t="shared" si="8"/>
        <v/>
      </c>
    </row>
    <row r="746">
      <c r="A746" s="9"/>
      <c r="C746" s="13"/>
      <c r="J746" s="15"/>
      <c r="K746" s="9"/>
      <c r="M746" s="15"/>
      <c r="N746" s="17"/>
      <c r="O746" s="20" t="str">
        <f t="shared" si="0"/>
        <v/>
      </c>
      <c r="P746" s="21" t="str">
        <f t="shared" si="1"/>
        <v/>
      </c>
      <c r="Q746" s="22" t="str">
        <f t="shared" si="2"/>
        <v/>
      </c>
      <c r="R746" s="22" t="str">
        <f t="shared" si="3"/>
        <v/>
      </c>
      <c r="S746" s="23" t="str">
        <f t="shared" si="4"/>
        <v/>
      </c>
      <c r="T746" s="24" t="str">
        <f t="shared" si="5"/>
        <v/>
      </c>
      <c r="X746" s="13"/>
      <c r="AA746" s="22" t="str">
        <f t="shared" si="6"/>
        <v/>
      </c>
      <c r="AB746" s="22" t="str">
        <f t="shared" si="7"/>
        <v/>
      </c>
      <c r="AC746" s="25" t="str">
        <f t="shared" si="8"/>
        <v/>
      </c>
    </row>
    <row r="747">
      <c r="A747" s="9"/>
      <c r="C747" s="13"/>
      <c r="J747" s="15"/>
      <c r="K747" s="9"/>
      <c r="M747" s="15"/>
      <c r="N747" s="17"/>
      <c r="O747" s="20" t="str">
        <f t="shared" si="0"/>
        <v/>
      </c>
      <c r="P747" s="21" t="str">
        <f t="shared" si="1"/>
        <v/>
      </c>
      <c r="Q747" s="22" t="str">
        <f t="shared" si="2"/>
        <v/>
      </c>
      <c r="R747" s="22" t="str">
        <f t="shared" si="3"/>
        <v/>
      </c>
      <c r="S747" s="23" t="str">
        <f t="shared" si="4"/>
        <v/>
      </c>
      <c r="T747" s="24" t="str">
        <f t="shared" si="5"/>
        <v/>
      </c>
      <c r="X747" s="13"/>
      <c r="AA747" s="22" t="str">
        <f t="shared" si="6"/>
        <v/>
      </c>
      <c r="AB747" s="22" t="str">
        <f t="shared" si="7"/>
        <v/>
      </c>
      <c r="AC747" s="25" t="str">
        <f t="shared" si="8"/>
        <v/>
      </c>
    </row>
    <row r="748">
      <c r="A748" s="9"/>
      <c r="C748" s="13"/>
      <c r="J748" s="15"/>
      <c r="K748" s="9"/>
      <c r="M748" s="15"/>
      <c r="N748" s="17"/>
      <c r="O748" s="20" t="str">
        <f t="shared" si="0"/>
        <v/>
      </c>
      <c r="P748" s="21" t="str">
        <f t="shared" si="1"/>
        <v/>
      </c>
      <c r="Q748" s="22" t="str">
        <f t="shared" si="2"/>
        <v/>
      </c>
      <c r="R748" s="22" t="str">
        <f t="shared" si="3"/>
        <v/>
      </c>
      <c r="S748" s="23" t="str">
        <f t="shared" si="4"/>
        <v/>
      </c>
      <c r="T748" s="24" t="str">
        <f t="shared" si="5"/>
        <v/>
      </c>
      <c r="X748" s="13"/>
      <c r="AA748" s="22" t="str">
        <f t="shared" si="6"/>
        <v/>
      </c>
      <c r="AB748" s="22" t="str">
        <f t="shared" si="7"/>
        <v/>
      </c>
      <c r="AC748" s="25" t="str">
        <f t="shared" si="8"/>
        <v/>
      </c>
    </row>
    <row r="749">
      <c r="A749" s="9"/>
      <c r="C749" s="13"/>
      <c r="J749" s="15"/>
      <c r="K749" s="9"/>
      <c r="M749" s="15"/>
      <c r="N749" s="17"/>
      <c r="O749" s="20" t="str">
        <f t="shared" si="0"/>
        <v/>
      </c>
      <c r="P749" s="21" t="str">
        <f t="shared" si="1"/>
        <v/>
      </c>
      <c r="Q749" s="22" t="str">
        <f t="shared" si="2"/>
        <v/>
      </c>
      <c r="R749" s="22" t="str">
        <f t="shared" si="3"/>
        <v/>
      </c>
      <c r="S749" s="23" t="str">
        <f t="shared" si="4"/>
        <v/>
      </c>
      <c r="T749" s="24" t="str">
        <f t="shared" si="5"/>
        <v/>
      </c>
      <c r="X749" s="13"/>
      <c r="AA749" s="22" t="str">
        <f t="shared" si="6"/>
        <v/>
      </c>
      <c r="AB749" s="22" t="str">
        <f t="shared" si="7"/>
        <v/>
      </c>
      <c r="AC749" s="25" t="str">
        <f t="shared" si="8"/>
        <v/>
      </c>
    </row>
    <row r="750">
      <c r="A750" s="9"/>
      <c r="C750" s="13"/>
      <c r="J750" s="15"/>
      <c r="K750" s="9"/>
      <c r="M750" s="15"/>
      <c r="N750" s="17"/>
      <c r="O750" s="20" t="str">
        <f t="shared" si="0"/>
        <v/>
      </c>
      <c r="P750" s="21" t="str">
        <f t="shared" si="1"/>
        <v/>
      </c>
      <c r="Q750" s="22" t="str">
        <f t="shared" si="2"/>
        <v/>
      </c>
      <c r="R750" s="22" t="str">
        <f t="shared" si="3"/>
        <v/>
      </c>
      <c r="S750" s="23" t="str">
        <f t="shared" si="4"/>
        <v/>
      </c>
      <c r="T750" s="24" t="str">
        <f t="shared" si="5"/>
        <v/>
      </c>
      <c r="X750" s="13"/>
      <c r="AA750" s="22" t="str">
        <f t="shared" si="6"/>
        <v/>
      </c>
      <c r="AB750" s="22" t="str">
        <f t="shared" si="7"/>
        <v/>
      </c>
      <c r="AC750" s="25" t="str">
        <f t="shared" si="8"/>
        <v/>
      </c>
    </row>
    <row r="751">
      <c r="A751" s="9"/>
      <c r="C751" s="13"/>
      <c r="J751" s="15"/>
      <c r="K751" s="9"/>
      <c r="M751" s="15"/>
      <c r="N751" s="17"/>
      <c r="O751" s="20" t="str">
        <f t="shared" si="0"/>
        <v/>
      </c>
      <c r="P751" s="21" t="str">
        <f t="shared" si="1"/>
        <v/>
      </c>
      <c r="Q751" s="22" t="str">
        <f t="shared" si="2"/>
        <v/>
      </c>
      <c r="R751" s="22" t="str">
        <f t="shared" si="3"/>
        <v/>
      </c>
      <c r="S751" s="23" t="str">
        <f t="shared" si="4"/>
        <v/>
      </c>
      <c r="T751" s="24" t="str">
        <f t="shared" si="5"/>
        <v/>
      </c>
      <c r="X751" s="13"/>
      <c r="AA751" s="22" t="str">
        <f t="shared" si="6"/>
        <v/>
      </c>
      <c r="AB751" s="22" t="str">
        <f t="shared" si="7"/>
        <v/>
      </c>
      <c r="AC751" s="25" t="str">
        <f t="shared" si="8"/>
        <v/>
      </c>
    </row>
    <row r="752">
      <c r="A752" s="9"/>
      <c r="C752" s="13"/>
      <c r="J752" s="15"/>
      <c r="K752" s="9"/>
      <c r="M752" s="15"/>
      <c r="N752" s="17"/>
      <c r="O752" s="20" t="str">
        <f t="shared" si="0"/>
        <v/>
      </c>
      <c r="P752" s="21" t="str">
        <f t="shared" si="1"/>
        <v/>
      </c>
      <c r="Q752" s="22" t="str">
        <f t="shared" si="2"/>
        <v/>
      </c>
      <c r="R752" s="22" t="str">
        <f t="shared" si="3"/>
        <v/>
      </c>
      <c r="S752" s="23" t="str">
        <f t="shared" si="4"/>
        <v/>
      </c>
      <c r="T752" s="24" t="str">
        <f t="shared" si="5"/>
        <v/>
      </c>
      <c r="X752" s="13"/>
      <c r="AA752" s="22" t="str">
        <f t="shared" si="6"/>
        <v/>
      </c>
      <c r="AB752" s="22" t="str">
        <f t="shared" si="7"/>
        <v/>
      </c>
      <c r="AC752" s="25" t="str">
        <f t="shared" si="8"/>
        <v/>
      </c>
    </row>
    <row r="753">
      <c r="A753" s="9"/>
      <c r="C753" s="13"/>
      <c r="J753" s="15"/>
      <c r="K753" s="9"/>
      <c r="M753" s="15"/>
      <c r="N753" s="17"/>
      <c r="O753" s="20" t="str">
        <f t="shared" si="0"/>
        <v/>
      </c>
      <c r="P753" s="21" t="str">
        <f t="shared" si="1"/>
        <v/>
      </c>
      <c r="Q753" s="22" t="str">
        <f t="shared" si="2"/>
        <v/>
      </c>
      <c r="R753" s="22" t="str">
        <f t="shared" si="3"/>
        <v/>
      </c>
      <c r="S753" s="23" t="str">
        <f t="shared" si="4"/>
        <v/>
      </c>
      <c r="T753" s="24" t="str">
        <f t="shared" si="5"/>
        <v/>
      </c>
      <c r="X753" s="13"/>
      <c r="AA753" s="22" t="str">
        <f t="shared" si="6"/>
        <v/>
      </c>
      <c r="AB753" s="22" t="str">
        <f t="shared" si="7"/>
        <v/>
      </c>
      <c r="AC753" s="25" t="str">
        <f t="shared" si="8"/>
        <v/>
      </c>
    </row>
    <row r="754">
      <c r="A754" s="9"/>
      <c r="C754" s="13"/>
      <c r="J754" s="15"/>
      <c r="K754" s="9"/>
      <c r="M754" s="15"/>
      <c r="N754" s="17"/>
      <c r="O754" s="20" t="str">
        <f t="shared" si="0"/>
        <v/>
      </c>
      <c r="P754" s="21" t="str">
        <f t="shared" si="1"/>
        <v/>
      </c>
      <c r="Q754" s="22" t="str">
        <f t="shared" si="2"/>
        <v/>
      </c>
      <c r="R754" s="22" t="str">
        <f t="shared" si="3"/>
        <v/>
      </c>
      <c r="S754" s="23" t="str">
        <f t="shared" si="4"/>
        <v/>
      </c>
      <c r="T754" s="24" t="str">
        <f t="shared" si="5"/>
        <v/>
      </c>
      <c r="X754" s="13"/>
      <c r="AA754" s="22" t="str">
        <f t="shared" si="6"/>
        <v/>
      </c>
      <c r="AB754" s="22" t="str">
        <f t="shared" si="7"/>
        <v/>
      </c>
      <c r="AC754" s="25" t="str">
        <f t="shared" si="8"/>
        <v/>
      </c>
    </row>
    <row r="755">
      <c r="A755" s="9"/>
      <c r="C755" s="13"/>
      <c r="J755" s="15"/>
      <c r="K755" s="9"/>
      <c r="M755" s="15"/>
      <c r="N755" s="17"/>
      <c r="O755" s="20" t="str">
        <f t="shared" si="0"/>
        <v/>
      </c>
      <c r="P755" s="21" t="str">
        <f t="shared" si="1"/>
        <v/>
      </c>
      <c r="Q755" s="22" t="str">
        <f t="shared" si="2"/>
        <v/>
      </c>
      <c r="R755" s="22" t="str">
        <f t="shared" si="3"/>
        <v/>
      </c>
      <c r="S755" s="23" t="str">
        <f t="shared" si="4"/>
        <v/>
      </c>
      <c r="T755" s="24" t="str">
        <f t="shared" si="5"/>
        <v/>
      </c>
      <c r="X755" s="13"/>
      <c r="AA755" s="22" t="str">
        <f t="shared" si="6"/>
        <v/>
      </c>
      <c r="AB755" s="22" t="str">
        <f t="shared" si="7"/>
        <v/>
      </c>
      <c r="AC755" s="25" t="str">
        <f t="shared" si="8"/>
        <v/>
      </c>
    </row>
    <row r="756">
      <c r="A756" s="9"/>
      <c r="C756" s="13"/>
      <c r="J756" s="15"/>
      <c r="K756" s="9"/>
      <c r="M756" s="15"/>
      <c r="N756" s="17"/>
      <c r="O756" s="20" t="str">
        <f t="shared" si="0"/>
        <v/>
      </c>
      <c r="P756" s="21" t="str">
        <f t="shared" si="1"/>
        <v/>
      </c>
      <c r="Q756" s="22" t="str">
        <f t="shared" si="2"/>
        <v/>
      </c>
      <c r="R756" s="22" t="str">
        <f t="shared" si="3"/>
        <v/>
      </c>
      <c r="S756" s="23" t="str">
        <f t="shared" si="4"/>
        <v/>
      </c>
      <c r="T756" s="24" t="str">
        <f t="shared" si="5"/>
        <v/>
      </c>
      <c r="X756" s="13"/>
      <c r="AA756" s="22" t="str">
        <f t="shared" si="6"/>
        <v/>
      </c>
      <c r="AB756" s="22" t="str">
        <f t="shared" si="7"/>
        <v/>
      </c>
      <c r="AC756" s="25" t="str">
        <f t="shared" si="8"/>
        <v/>
      </c>
    </row>
    <row r="757">
      <c r="A757" s="9"/>
      <c r="C757" s="13"/>
      <c r="J757" s="15"/>
      <c r="K757" s="9"/>
      <c r="M757" s="15"/>
      <c r="N757" s="17"/>
      <c r="O757" s="20" t="str">
        <f t="shared" si="0"/>
        <v/>
      </c>
      <c r="P757" s="21" t="str">
        <f t="shared" si="1"/>
        <v/>
      </c>
      <c r="Q757" s="22" t="str">
        <f t="shared" si="2"/>
        <v/>
      </c>
      <c r="R757" s="22" t="str">
        <f t="shared" si="3"/>
        <v/>
      </c>
      <c r="S757" s="23" t="str">
        <f t="shared" si="4"/>
        <v/>
      </c>
      <c r="T757" s="24" t="str">
        <f t="shared" si="5"/>
        <v/>
      </c>
      <c r="X757" s="13"/>
      <c r="AA757" s="22" t="str">
        <f t="shared" si="6"/>
        <v/>
      </c>
      <c r="AB757" s="22" t="str">
        <f t="shared" si="7"/>
        <v/>
      </c>
      <c r="AC757" s="25" t="str">
        <f t="shared" si="8"/>
        <v/>
      </c>
    </row>
    <row r="758">
      <c r="A758" s="9"/>
      <c r="C758" s="13"/>
      <c r="J758" s="15"/>
      <c r="K758" s="9"/>
      <c r="M758" s="15"/>
      <c r="N758" s="17"/>
      <c r="O758" s="20" t="str">
        <f t="shared" si="0"/>
        <v/>
      </c>
      <c r="P758" s="21" t="str">
        <f t="shared" si="1"/>
        <v/>
      </c>
      <c r="Q758" s="22" t="str">
        <f t="shared" si="2"/>
        <v/>
      </c>
      <c r="R758" s="22" t="str">
        <f t="shared" si="3"/>
        <v/>
      </c>
      <c r="S758" s="23" t="str">
        <f t="shared" si="4"/>
        <v/>
      </c>
      <c r="T758" s="24" t="str">
        <f t="shared" si="5"/>
        <v/>
      </c>
      <c r="X758" s="13"/>
      <c r="AA758" s="22" t="str">
        <f t="shared" si="6"/>
        <v/>
      </c>
      <c r="AB758" s="22" t="str">
        <f t="shared" si="7"/>
        <v/>
      </c>
      <c r="AC758" s="25" t="str">
        <f t="shared" si="8"/>
        <v/>
      </c>
    </row>
    <row r="759">
      <c r="A759" s="9"/>
      <c r="C759" s="13"/>
      <c r="J759" s="15"/>
      <c r="K759" s="9"/>
      <c r="M759" s="15"/>
      <c r="N759" s="17"/>
      <c r="O759" s="20" t="str">
        <f t="shared" si="0"/>
        <v/>
      </c>
      <c r="P759" s="21" t="str">
        <f t="shared" si="1"/>
        <v/>
      </c>
      <c r="Q759" s="22" t="str">
        <f t="shared" si="2"/>
        <v/>
      </c>
      <c r="R759" s="22" t="str">
        <f t="shared" si="3"/>
        <v/>
      </c>
      <c r="S759" s="23" t="str">
        <f t="shared" si="4"/>
        <v/>
      </c>
      <c r="T759" s="24" t="str">
        <f t="shared" si="5"/>
        <v/>
      </c>
      <c r="X759" s="13"/>
      <c r="AA759" s="22" t="str">
        <f t="shared" si="6"/>
        <v/>
      </c>
      <c r="AB759" s="22" t="str">
        <f t="shared" si="7"/>
        <v/>
      </c>
      <c r="AC759" s="25" t="str">
        <f t="shared" si="8"/>
        <v/>
      </c>
    </row>
    <row r="760">
      <c r="A760" s="9"/>
      <c r="C760" s="13"/>
      <c r="J760" s="15"/>
      <c r="K760" s="9"/>
      <c r="M760" s="15"/>
      <c r="N760" s="17"/>
      <c r="O760" s="20" t="str">
        <f t="shared" si="0"/>
        <v/>
      </c>
      <c r="P760" s="21" t="str">
        <f t="shared" si="1"/>
        <v/>
      </c>
      <c r="Q760" s="22" t="str">
        <f t="shared" si="2"/>
        <v/>
      </c>
      <c r="R760" s="22" t="str">
        <f t="shared" si="3"/>
        <v/>
      </c>
      <c r="S760" s="23" t="str">
        <f t="shared" si="4"/>
        <v/>
      </c>
      <c r="T760" s="24" t="str">
        <f t="shared" si="5"/>
        <v/>
      </c>
      <c r="X760" s="13"/>
      <c r="AA760" s="22" t="str">
        <f t="shared" si="6"/>
        <v/>
      </c>
      <c r="AB760" s="22" t="str">
        <f t="shared" si="7"/>
        <v/>
      </c>
      <c r="AC760" s="25" t="str">
        <f t="shared" si="8"/>
        <v/>
      </c>
    </row>
    <row r="761">
      <c r="A761" s="9"/>
      <c r="C761" s="13"/>
      <c r="J761" s="15"/>
      <c r="K761" s="9"/>
      <c r="M761" s="15"/>
      <c r="N761" s="17"/>
      <c r="O761" s="20" t="str">
        <f t="shared" si="0"/>
        <v/>
      </c>
      <c r="P761" s="21" t="str">
        <f t="shared" si="1"/>
        <v/>
      </c>
      <c r="Q761" s="22" t="str">
        <f t="shared" si="2"/>
        <v/>
      </c>
      <c r="R761" s="22" t="str">
        <f t="shared" si="3"/>
        <v/>
      </c>
      <c r="S761" s="23" t="str">
        <f t="shared" si="4"/>
        <v/>
      </c>
      <c r="T761" s="24" t="str">
        <f t="shared" si="5"/>
        <v/>
      </c>
      <c r="X761" s="13"/>
      <c r="AA761" s="22" t="str">
        <f t="shared" si="6"/>
        <v/>
      </c>
      <c r="AB761" s="22" t="str">
        <f t="shared" si="7"/>
        <v/>
      </c>
      <c r="AC761" s="25" t="str">
        <f t="shared" si="8"/>
        <v/>
      </c>
    </row>
    <row r="762">
      <c r="A762" s="9"/>
      <c r="C762" s="13"/>
      <c r="J762" s="15"/>
      <c r="K762" s="9"/>
      <c r="M762" s="15"/>
      <c r="N762" s="17"/>
      <c r="O762" s="20" t="str">
        <f t="shared" si="0"/>
        <v/>
      </c>
      <c r="P762" s="21" t="str">
        <f t="shared" si="1"/>
        <v/>
      </c>
      <c r="Q762" s="22" t="str">
        <f t="shared" si="2"/>
        <v/>
      </c>
      <c r="R762" s="22" t="str">
        <f t="shared" si="3"/>
        <v/>
      </c>
      <c r="S762" s="23" t="str">
        <f t="shared" si="4"/>
        <v/>
      </c>
      <c r="T762" s="24" t="str">
        <f t="shared" si="5"/>
        <v/>
      </c>
      <c r="X762" s="13"/>
      <c r="AA762" s="22" t="str">
        <f t="shared" si="6"/>
        <v/>
      </c>
      <c r="AB762" s="22" t="str">
        <f t="shared" si="7"/>
        <v/>
      </c>
      <c r="AC762" s="25" t="str">
        <f t="shared" si="8"/>
        <v/>
      </c>
    </row>
    <row r="763">
      <c r="A763" s="9"/>
      <c r="C763" s="13"/>
      <c r="J763" s="15"/>
      <c r="K763" s="9"/>
      <c r="M763" s="15"/>
      <c r="N763" s="17"/>
      <c r="O763" s="20" t="str">
        <f t="shared" si="0"/>
        <v/>
      </c>
      <c r="P763" s="21" t="str">
        <f t="shared" si="1"/>
        <v/>
      </c>
      <c r="Q763" s="22" t="str">
        <f t="shared" si="2"/>
        <v/>
      </c>
      <c r="R763" s="22" t="str">
        <f t="shared" si="3"/>
        <v/>
      </c>
      <c r="S763" s="23" t="str">
        <f t="shared" si="4"/>
        <v/>
      </c>
      <c r="T763" s="24" t="str">
        <f t="shared" si="5"/>
        <v/>
      </c>
      <c r="X763" s="13"/>
      <c r="AA763" s="22" t="str">
        <f t="shared" si="6"/>
        <v/>
      </c>
      <c r="AB763" s="22" t="str">
        <f t="shared" si="7"/>
        <v/>
      </c>
      <c r="AC763" s="25" t="str">
        <f t="shared" si="8"/>
        <v/>
      </c>
    </row>
    <row r="764">
      <c r="A764" s="9"/>
      <c r="C764" s="13"/>
      <c r="J764" s="15"/>
      <c r="K764" s="9"/>
      <c r="M764" s="15"/>
      <c r="N764" s="17"/>
      <c r="O764" s="20" t="str">
        <f t="shared" si="0"/>
        <v/>
      </c>
      <c r="P764" s="21" t="str">
        <f t="shared" si="1"/>
        <v/>
      </c>
      <c r="Q764" s="22" t="str">
        <f t="shared" si="2"/>
        <v/>
      </c>
      <c r="R764" s="22" t="str">
        <f t="shared" si="3"/>
        <v/>
      </c>
      <c r="S764" s="23" t="str">
        <f t="shared" si="4"/>
        <v/>
      </c>
      <c r="T764" s="24" t="str">
        <f t="shared" si="5"/>
        <v/>
      </c>
      <c r="X764" s="13"/>
      <c r="AA764" s="22" t="str">
        <f t="shared" si="6"/>
        <v/>
      </c>
      <c r="AB764" s="22" t="str">
        <f t="shared" si="7"/>
        <v/>
      </c>
      <c r="AC764" s="25" t="str">
        <f t="shared" si="8"/>
        <v/>
      </c>
    </row>
    <row r="765">
      <c r="A765" s="9"/>
      <c r="C765" s="13"/>
      <c r="J765" s="15"/>
      <c r="K765" s="9"/>
      <c r="M765" s="15"/>
      <c r="N765" s="17"/>
      <c r="O765" s="20" t="str">
        <f t="shared" si="0"/>
        <v/>
      </c>
      <c r="P765" s="21" t="str">
        <f t="shared" si="1"/>
        <v/>
      </c>
      <c r="Q765" s="22" t="str">
        <f t="shared" si="2"/>
        <v/>
      </c>
      <c r="R765" s="22" t="str">
        <f t="shared" si="3"/>
        <v/>
      </c>
      <c r="S765" s="23" t="str">
        <f t="shared" si="4"/>
        <v/>
      </c>
      <c r="T765" s="24" t="str">
        <f t="shared" si="5"/>
        <v/>
      </c>
      <c r="X765" s="13"/>
      <c r="AA765" s="22" t="str">
        <f t="shared" si="6"/>
        <v/>
      </c>
      <c r="AB765" s="22" t="str">
        <f t="shared" si="7"/>
        <v/>
      </c>
      <c r="AC765" s="25" t="str">
        <f t="shared" si="8"/>
        <v/>
      </c>
    </row>
    <row r="766">
      <c r="A766" s="9"/>
      <c r="C766" s="13"/>
      <c r="J766" s="15"/>
      <c r="K766" s="9"/>
      <c r="M766" s="15"/>
      <c r="N766" s="17"/>
      <c r="O766" s="20" t="str">
        <f t="shared" si="0"/>
        <v/>
      </c>
      <c r="P766" s="21" t="str">
        <f t="shared" si="1"/>
        <v/>
      </c>
      <c r="Q766" s="22" t="str">
        <f t="shared" si="2"/>
        <v/>
      </c>
      <c r="R766" s="22" t="str">
        <f t="shared" si="3"/>
        <v/>
      </c>
      <c r="S766" s="23" t="str">
        <f t="shared" si="4"/>
        <v/>
      </c>
      <c r="T766" s="24" t="str">
        <f t="shared" si="5"/>
        <v/>
      </c>
      <c r="X766" s="13"/>
      <c r="AA766" s="22" t="str">
        <f t="shared" si="6"/>
        <v/>
      </c>
      <c r="AB766" s="22" t="str">
        <f t="shared" si="7"/>
        <v/>
      </c>
      <c r="AC766" s="25" t="str">
        <f t="shared" si="8"/>
        <v/>
      </c>
    </row>
    <row r="767">
      <c r="A767" s="9"/>
      <c r="C767" s="13"/>
      <c r="J767" s="15"/>
      <c r="K767" s="9"/>
      <c r="M767" s="15"/>
      <c r="N767" s="17"/>
      <c r="O767" s="20" t="str">
        <f t="shared" si="0"/>
        <v/>
      </c>
      <c r="P767" s="21" t="str">
        <f t="shared" si="1"/>
        <v/>
      </c>
      <c r="Q767" s="22" t="str">
        <f t="shared" si="2"/>
        <v/>
      </c>
      <c r="R767" s="22" t="str">
        <f t="shared" si="3"/>
        <v/>
      </c>
      <c r="S767" s="23" t="str">
        <f t="shared" si="4"/>
        <v/>
      </c>
      <c r="T767" s="24" t="str">
        <f t="shared" si="5"/>
        <v/>
      </c>
      <c r="X767" s="13"/>
      <c r="AA767" s="22" t="str">
        <f t="shared" si="6"/>
        <v/>
      </c>
      <c r="AB767" s="22" t="str">
        <f t="shared" si="7"/>
        <v/>
      </c>
      <c r="AC767" s="25" t="str">
        <f t="shared" si="8"/>
        <v/>
      </c>
    </row>
    <row r="768">
      <c r="A768" s="9"/>
      <c r="C768" s="13"/>
      <c r="J768" s="15"/>
      <c r="K768" s="9"/>
      <c r="M768" s="15"/>
      <c r="N768" s="17"/>
      <c r="O768" s="20" t="str">
        <f t="shared" si="0"/>
        <v/>
      </c>
      <c r="P768" s="21" t="str">
        <f t="shared" si="1"/>
        <v/>
      </c>
      <c r="Q768" s="22" t="str">
        <f t="shared" si="2"/>
        <v/>
      </c>
      <c r="R768" s="22" t="str">
        <f t="shared" si="3"/>
        <v/>
      </c>
      <c r="S768" s="23" t="str">
        <f t="shared" si="4"/>
        <v/>
      </c>
      <c r="T768" s="24" t="str">
        <f t="shared" si="5"/>
        <v/>
      </c>
      <c r="X768" s="13"/>
      <c r="AA768" s="22" t="str">
        <f t="shared" si="6"/>
        <v/>
      </c>
      <c r="AB768" s="22" t="str">
        <f t="shared" si="7"/>
        <v/>
      </c>
      <c r="AC768" s="25" t="str">
        <f t="shared" si="8"/>
        <v/>
      </c>
    </row>
    <row r="769">
      <c r="A769" s="9"/>
      <c r="C769" s="13"/>
      <c r="J769" s="15"/>
      <c r="K769" s="9"/>
      <c r="M769" s="15"/>
      <c r="N769" s="17"/>
      <c r="O769" s="20" t="str">
        <f t="shared" si="0"/>
        <v/>
      </c>
      <c r="P769" s="21" t="str">
        <f t="shared" si="1"/>
        <v/>
      </c>
      <c r="Q769" s="22" t="str">
        <f t="shared" si="2"/>
        <v/>
      </c>
      <c r="R769" s="22" t="str">
        <f t="shared" si="3"/>
        <v/>
      </c>
      <c r="S769" s="23" t="str">
        <f t="shared" si="4"/>
        <v/>
      </c>
      <c r="T769" s="24" t="str">
        <f t="shared" si="5"/>
        <v/>
      </c>
      <c r="X769" s="13"/>
      <c r="AA769" s="22" t="str">
        <f t="shared" si="6"/>
        <v/>
      </c>
      <c r="AB769" s="22" t="str">
        <f t="shared" si="7"/>
        <v/>
      </c>
      <c r="AC769" s="25" t="str">
        <f t="shared" si="8"/>
        <v/>
      </c>
    </row>
    <row r="770">
      <c r="A770" s="9"/>
      <c r="C770" s="13"/>
      <c r="J770" s="15"/>
      <c r="K770" s="9"/>
      <c r="M770" s="15"/>
      <c r="N770" s="17"/>
      <c r="O770" s="20" t="str">
        <f t="shared" si="0"/>
        <v/>
      </c>
      <c r="P770" s="21" t="str">
        <f t="shared" si="1"/>
        <v/>
      </c>
      <c r="Q770" s="22" t="str">
        <f t="shared" si="2"/>
        <v/>
      </c>
      <c r="R770" s="22" t="str">
        <f t="shared" si="3"/>
        <v/>
      </c>
      <c r="S770" s="23" t="str">
        <f t="shared" si="4"/>
        <v/>
      </c>
      <c r="T770" s="24" t="str">
        <f t="shared" si="5"/>
        <v/>
      </c>
      <c r="X770" s="13"/>
      <c r="AA770" s="22" t="str">
        <f t="shared" si="6"/>
        <v/>
      </c>
      <c r="AB770" s="22" t="str">
        <f t="shared" si="7"/>
        <v/>
      </c>
      <c r="AC770" s="25" t="str">
        <f t="shared" si="8"/>
        <v/>
      </c>
    </row>
    <row r="771">
      <c r="A771" s="9"/>
      <c r="C771" s="13"/>
      <c r="J771" s="15"/>
      <c r="K771" s="9"/>
      <c r="M771" s="15"/>
      <c r="N771" s="17"/>
      <c r="O771" s="20" t="str">
        <f t="shared" si="0"/>
        <v/>
      </c>
      <c r="P771" s="21" t="str">
        <f t="shared" si="1"/>
        <v/>
      </c>
      <c r="Q771" s="22" t="str">
        <f t="shared" si="2"/>
        <v/>
      </c>
      <c r="R771" s="22" t="str">
        <f t="shared" si="3"/>
        <v/>
      </c>
      <c r="S771" s="23" t="str">
        <f t="shared" si="4"/>
        <v/>
      </c>
      <c r="T771" s="24" t="str">
        <f t="shared" si="5"/>
        <v/>
      </c>
      <c r="X771" s="13"/>
      <c r="AA771" s="22" t="str">
        <f t="shared" si="6"/>
        <v/>
      </c>
      <c r="AB771" s="22" t="str">
        <f t="shared" si="7"/>
        <v/>
      </c>
      <c r="AC771" s="25" t="str">
        <f t="shared" si="8"/>
        <v/>
      </c>
    </row>
    <row r="772">
      <c r="A772" s="9"/>
      <c r="C772" s="13"/>
      <c r="J772" s="15"/>
      <c r="K772" s="9"/>
      <c r="M772" s="15"/>
      <c r="N772" s="17"/>
      <c r="O772" s="20" t="str">
        <f t="shared" si="0"/>
        <v/>
      </c>
      <c r="P772" s="21" t="str">
        <f t="shared" si="1"/>
        <v/>
      </c>
      <c r="Q772" s="22" t="str">
        <f t="shared" si="2"/>
        <v/>
      </c>
      <c r="R772" s="22" t="str">
        <f t="shared" si="3"/>
        <v/>
      </c>
      <c r="S772" s="23" t="str">
        <f t="shared" si="4"/>
        <v/>
      </c>
      <c r="T772" s="24" t="str">
        <f t="shared" si="5"/>
        <v/>
      </c>
      <c r="X772" s="13"/>
      <c r="AA772" s="22" t="str">
        <f t="shared" si="6"/>
        <v/>
      </c>
      <c r="AB772" s="22" t="str">
        <f t="shared" si="7"/>
        <v/>
      </c>
      <c r="AC772" s="25" t="str">
        <f t="shared" si="8"/>
        <v/>
      </c>
    </row>
    <row r="773">
      <c r="A773" s="9"/>
      <c r="C773" s="13"/>
      <c r="J773" s="15"/>
      <c r="K773" s="9"/>
      <c r="M773" s="15"/>
      <c r="N773" s="17"/>
      <c r="O773" s="20" t="str">
        <f t="shared" si="0"/>
        <v/>
      </c>
      <c r="P773" s="21" t="str">
        <f t="shared" si="1"/>
        <v/>
      </c>
      <c r="Q773" s="22" t="str">
        <f t="shared" si="2"/>
        <v/>
      </c>
      <c r="R773" s="22" t="str">
        <f t="shared" si="3"/>
        <v/>
      </c>
      <c r="S773" s="23" t="str">
        <f t="shared" si="4"/>
        <v/>
      </c>
      <c r="T773" s="24" t="str">
        <f t="shared" si="5"/>
        <v/>
      </c>
      <c r="X773" s="13"/>
      <c r="AA773" s="22" t="str">
        <f t="shared" si="6"/>
        <v/>
      </c>
      <c r="AB773" s="22" t="str">
        <f t="shared" si="7"/>
        <v/>
      </c>
      <c r="AC773" s="25" t="str">
        <f t="shared" si="8"/>
        <v/>
      </c>
    </row>
    <row r="774">
      <c r="A774" s="9"/>
      <c r="C774" s="13"/>
      <c r="J774" s="15"/>
      <c r="K774" s="9"/>
      <c r="M774" s="15"/>
      <c r="N774" s="17"/>
      <c r="O774" s="20" t="str">
        <f t="shared" si="0"/>
        <v/>
      </c>
      <c r="P774" s="21" t="str">
        <f t="shared" si="1"/>
        <v/>
      </c>
      <c r="Q774" s="22" t="str">
        <f t="shared" si="2"/>
        <v/>
      </c>
      <c r="R774" s="22" t="str">
        <f t="shared" si="3"/>
        <v/>
      </c>
      <c r="S774" s="23" t="str">
        <f t="shared" si="4"/>
        <v/>
      </c>
      <c r="T774" s="24" t="str">
        <f t="shared" si="5"/>
        <v/>
      </c>
      <c r="X774" s="13"/>
      <c r="AA774" s="22" t="str">
        <f t="shared" si="6"/>
        <v/>
      </c>
      <c r="AB774" s="22" t="str">
        <f t="shared" si="7"/>
        <v/>
      </c>
      <c r="AC774" s="25" t="str">
        <f t="shared" si="8"/>
        <v/>
      </c>
    </row>
    <row r="775">
      <c r="A775" s="9"/>
      <c r="C775" s="13"/>
      <c r="J775" s="15"/>
      <c r="K775" s="9"/>
      <c r="M775" s="15"/>
      <c r="N775" s="17"/>
      <c r="O775" s="20" t="str">
        <f t="shared" si="0"/>
        <v/>
      </c>
      <c r="P775" s="21" t="str">
        <f t="shared" si="1"/>
        <v/>
      </c>
      <c r="Q775" s="22" t="str">
        <f t="shared" si="2"/>
        <v/>
      </c>
      <c r="R775" s="22" t="str">
        <f t="shared" si="3"/>
        <v/>
      </c>
      <c r="S775" s="23" t="str">
        <f t="shared" si="4"/>
        <v/>
      </c>
      <c r="T775" s="24" t="str">
        <f t="shared" si="5"/>
        <v/>
      </c>
      <c r="X775" s="13"/>
      <c r="AA775" s="22" t="str">
        <f t="shared" si="6"/>
        <v/>
      </c>
      <c r="AB775" s="22" t="str">
        <f t="shared" si="7"/>
        <v/>
      </c>
      <c r="AC775" s="25" t="str">
        <f t="shared" si="8"/>
        <v/>
      </c>
    </row>
    <row r="776">
      <c r="A776" s="9"/>
      <c r="C776" s="13"/>
      <c r="J776" s="15"/>
      <c r="K776" s="9"/>
      <c r="M776" s="15"/>
      <c r="N776" s="17"/>
      <c r="O776" s="20" t="str">
        <f t="shared" si="0"/>
        <v/>
      </c>
      <c r="P776" s="21" t="str">
        <f t="shared" si="1"/>
        <v/>
      </c>
      <c r="Q776" s="22" t="str">
        <f t="shared" si="2"/>
        <v/>
      </c>
      <c r="R776" s="22" t="str">
        <f t="shared" si="3"/>
        <v/>
      </c>
      <c r="S776" s="23" t="str">
        <f t="shared" si="4"/>
        <v/>
      </c>
      <c r="T776" s="24" t="str">
        <f t="shared" si="5"/>
        <v/>
      </c>
      <c r="X776" s="13"/>
      <c r="AA776" s="22" t="str">
        <f t="shared" si="6"/>
        <v/>
      </c>
      <c r="AB776" s="22" t="str">
        <f t="shared" si="7"/>
        <v/>
      </c>
      <c r="AC776" s="25" t="str">
        <f t="shared" si="8"/>
        <v/>
      </c>
    </row>
    <row r="777">
      <c r="A777" s="9"/>
      <c r="C777" s="13"/>
      <c r="J777" s="15"/>
      <c r="K777" s="9"/>
      <c r="M777" s="15"/>
      <c r="N777" s="17"/>
      <c r="O777" s="20" t="str">
        <f t="shared" si="0"/>
        <v/>
      </c>
      <c r="P777" s="21" t="str">
        <f t="shared" si="1"/>
        <v/>
      </c>
      <c r="Q777" s="22" t="str">
        <f t="shared" si="2"/>
        <v/>
      </c>
      <c r="R777" s="22" t="str">
        <f t="shared" si="3"/>
        <v/>
      </c>
      <c r="S777" s="23" t="str">
        <f t="shared" si="4"/>
        <v/>
      </c>
      <c r="T777" s="24" t="str">
        <f t="shared" si="5"/>
        <v/>
      </c>
      <c r="X777" s="13"/>
      <c r="AA777" s="22" t="str">
        <f t="shared" si="6"/>
        <v/>
      </c>
      <c r="AB777" s="22" t="str">
        <f t="shared" si="7"/>
        <v/>
      </c>
      <c r="AC777" s="25" t="str">
        <f t="shared" si="8"/>
        <v/>
      </c>
    </row>
    <row r="778">
      <c r="A778" s="9"/>
      <c r="C778" s="13"/>
      <c r="J778" s="15"/>
      <c r="K778" s="9"/>
      <c r="M778" s="15"/>
      <c r="N778" s="17"/>
      <c r="O778" s="20" t="str">
        <f t="shared" si="0"/>
        <v/>
      </c>
      <c r="P778" s="21" t="str">
        <f t="shared" si="1"/>
        <v/>
      </c>
      <c r="Q778" s="22" t="str">
        <f t="shared" si="2"/>
        <v/>
      </c>
      <c r="R778" s="22" t="str">
        <f t="shared" si="3"/>
        <v/>
      </c>
      <c r="S778" s="23" t="str">
        <f t="shared" si="4"/>
        <v/>
      </c>
      <c r="T778" s="24" t="str">
        <f t="shared" si="5"/>
        <v/>
      </c>
      <c r="X778" s="13"/>
      <c r="AA778" s="22" t="str">
        <f t="shared" si="6"/>
        <v/>
      </c>
      <c r="AB778" s="22" t="str">
        <f t="shared" si="7"/>
        <v/>
      </c>
      <c r="AC778" s="25" t="str">
        <f t="shared" si="8"/>
        <v/>
      </c>
    </row>
    <row r="779">
      <c r="A779" s="9"/>
      <c r="C779" s="13"/>
      <c r="J779" s="15"/>
      <c r="K779" s="9"/>
      <c r="M779" s="15"/>
      <c r="N779" s="17"/>
      <c r="O779" s="20" t="str">
        <f t="shared" si="0"/>
        <v/>
      </c>
      <c r="P779" s="21" t="str">
        <f t="shared" si="1"/>
        <v/>
      </c>
      <c r="Q779" s="22" t="str">
        <f t="shared" si="2"/>
        <v/>
      </c>
      <c r="R779" s="22" t="str">
        <f t="shared" si="3"/>
        <v/>
      </c>
      <c r="S779" s="23" t="str">
        <f t="shared" si="4"/>
        <v/>
      </c>
      <c r="T779" s="24" t="str">
        <f t="shared" si="5"/>
        <v/>
      </c>
      <c r="X779" s="13"/>
      <c r="AA779" s="22" t="str">
        <f t="shared" si="6"/>
        <v/>
      </c>
      <c r="AB779" s="22" t="str">
        <f t="shared" si="7"/>
        <v/>
      </c>
      <c r="AC779" s="25" t="str">
        <f t="shared" si="8"/>
        <v/>
      </c>
    </row>
    <row r="780">
      <c r="A780" s="9"/>
      <c r="C780" s="13"/>
      <c r="J780" s="15"/>
      <c r="K780" s="9"/>
      <c r="M780" s="15"/>
      <c r="N780" s="17"/>
      <c r="O780" s="20" t="str">
        <f t="shared" si="0"/>
        <v/>
      </c>
      <c r="P780" s="21" t="str">
        <f t="shared" si="1"/>
        <v/>
      </c>
      <c r="Q780" s="22" t="str">
        <f t="shared" si="2"/>
        <v/>
      </c>
      <c r="R780" s="22" t="str">
        <f t="shared" si="3"/>
        <v/>
      </c>
      <c r="S780" s="23" t="str">
        <f t="shared" si="4"/>
        <v/>
      </c>
      <c r="T780" s="24" t="str">
        <f t="shared" si="5"/>
        <v/>
      </c>
      <c r="X780" s="13"/>
      <c r="AA780" s="22" t="str">
        <f t="shared" si="6"/>
        <v/>
      </c>
      <c r="AB780" s="22" t="str">
        <f t="shared" si="7"/>
        <v/>
      </c>
      <c r="AC780" s="25" t="str">
        <f t="shared" si="8"/>
        <v/>
      </c>
    </row>
    <row r="781">
      <c r="A781" s="9"/>
      <c r="C781" s="13"/>
      <c r="J781" s="15"/>
      <c r="K781" s="9"/>
      <c r="M781" s="15"/>
      <c r="N781" s="17"/>
      <c r="O781" s="20" t="str">
        <f t="shared" si="0"/>
        <v/>
      </c>
      <c r="P781" s="21" t="str">
        <f t="shared" si="1"/>
        <v/>
      </c>
      <c r="Q781" s="22" t="str">
        <f t="shared" si="2"/>
        <v/>
      </c>
      <c r="R781" s="22" t="str">
        <f t="shared" si="3"/>
        <v/>
      </c>
      <c r="S781" s="23" t="str">
        <f t="shared" si="4"/>
        <v/>
      </c>
      <c r="T781" s="24" t="str">
        <f t="shared" si="5"/>
        <v/>
      </c>
      <c r="X781" s="13"/>
      <c r="AA781" s="22" t="str">
        <f t="shared" si="6"/>
        <v/>
      </c>
      <c r="AB781" s="22" t="str">
        <f t="shared" si="7"/>
        <v/>
      </c>
      <c r="AC781" s="25" t="str">
        <f t="shared" si="8"/>
        <v/>
      </c>
    </row>
    <row r="782">
      <c r="A782" s="9"/>
      <c r="C782" s="13"/>
      <c r="J782" s="15"/>
      <c r="K782" s="9"/>
      <c r="M782" s="15"/>
      <c r="N782" s="17"/>
      <c r="O782" s="20" t="str">
        <f t="shared" si="0"/>
        <v/>
      </c>
      <c r="P782" s="21" t="str">
        <f t="shared" si="1"/>
        <v/>
      </c>
      <c r="Q782" s="22" t="str">
        <f t="shared" si="2"/>
        <v/>
      </c>
      <c r="R782" s="22" t="str">
        <f t="shared" si="3"/>
        <v/>
      </c>
      <c r="S782" s="23" t="str">
        <f t="shared" si="4"/>
        <v/>
      </c>
      <c r="T782" s="24" t="str">
        <f t="shared" si="5"/>
        <v/>
      </c>
      <c r="X782" s="13"/>
      <c r="AA782" s="22" t="str">
        <f t="shared" si="6"/>
        <v/>
      </c>
      <c r="AB782" s="22" t="str">
        <f t="shared" si="7"/>
        <v/>
      </c>
      <c r="AC782" s="25" t="str">
        <f t="shared" si="8"/>
        <v/>
      </c>
    </row>
    <row r="783">
      <c r="A783" s="9"/>
      <c r="C783" s="13"/>
      <c r="J783" s="15"/>
      <c r="K783" s="9"/>
      <c r="M783" s="15"/>
      <c r="N783" s="17"/>
      <c r="O783" s="20" t="str">
        <f t="shared" si="0"/>
        <v/>
      </c>
      <c r="P783" s="21" t="str">
        <f t="shared" si="1"/>
        <v/>
      </c>
      <c r="Q783" s="22" t="str">
        <f t="shared" si="2"/>
        <v/>
      </c>
      <c r="R783" s="22" t="str">
        <f t="shared" si="3"/>
        <v/>
      </c>
      <c r="S783" s="23" t="str">
        <f t="shared" si="4"/>
        <v/>
      </c>
      <c r="T783" s="24" t="str">
        <f t="shared" si="5"/>
        <v/>
      </c>
      <c r="X783" s="13"/>
      <c r="AA783" s="22" t="str">
        <f t="shared" si="6"/>
        <v/>
      </c>
      <c r="AB783" s="22" t="str">
        <f t="shared" si="7"/>
        <v/>
      </c>
      <c r="AC783" s="25" t="str">
        <f t="shared" si="8"/>
        <v/>
      </c>
    </row>
    <row r="784">
      <c r="A784" s="9"/>
      <c r="C784" s="13"/>
      <c r="J784" s="15"/>
      <c r="K784" s="9"/>
      <c r="M784" s="15"/>
      <c r="N784" s="17"/>
      <c r="O784" s="20" t="str">
        <f t="shared" si="0"/>
        <v/>
      </c>
      <c r="P784" s="21" t="str">
        <f t="shared" si="1"/>
        <v/>
      </c>
      <c r="Q784" s="22" t="str">
        <f t="shared" si="2"/>
        <v/>
      </c>
      <c r="R784" s="22" t="str">
        <f t="shared" si="3"/>
        <v/>
      </c>
      <c r="S784" s="23" t="str">
        <f t="shared" si="4"/>
        <v/>
      </c>
      <c r="T784" s="24" t="str">
        <f t="shared" si="5"/>
        <v/>
      </c>
      <c r="X784" s="13"/>
      <c r="AA784" s="22" t="str">
        <f t="shared" si="6"/>
        <v/>
      </c>
      <c r="AB784" s="22" t="str">
        <f t="shared" si="7"/>
        <v/>
      </c>
      <c r="AC784" s="25" t="str">
        <f t="shared" si="8"/>
        <v/>
      </c>
    </row>
    <row r="785">
      <c r="A785" s="9"/>
      <c r="C785" s="13"/>
      <c r="J785" s="15"/>
      <c r="K785" s="9"/>
      <c r="M785" s="15"/>
      <c r="N785" s="17"/>
      <c r="O785" s="20" t="str">
        <f t="shared" si="0"/>
        <v/>
      </c>
      <c r="P785" s="21" t="str">
        <f t="shared" si="1"/>
        <v/>
      </c>
      <c r="Q785" s="22" t="str">
        <f t="shared" si="2"/>
        <v/>
      </c>
      <c r="R785" s="22" t="str">
        <f t="shared" si="3"/>
        <v/>
      </c>
      <c r="S785" s="23" t="str">
        <f t="shared" si="4"/>
        <v/>
      </c>
      <c r="T785" s="24" t="str">
        <f t="shared" si="5"/>
        <v/>
      </c>
      <c r="X785" s="13"/>
      <c r="AA785" s="22" t="str">
        <f t="shared" si="6"/>
        <v/>
      </c>
      <c r="AB785" s="22" t="str">
        <f t="shared" si="7"/>
        <v/>
      </c>
      <c r="AC785" s="25" t="str">
        <f t="shared" si="8"/>
        <v/>
      </c>
    </row>
    <row r="786">
      <c r="A786" s="9"/>
      <c r="C786" s="13"/>
      <c r="J786" s="15"/>
      <c r="K786" s="9"/>
      <c r="M786" s="15"/>
      <c r="N786" s="17"/>
      <c r="O786" s="20" t="str">
        <f t="shared" si="0"/>
        <v/>
      </c>
      <c r="P786" s="21" t="str">
        <f t="shared" si="1"/>
        <v/>
      </c>
      <c r="Q786" s="22" t="str">
        <f t="shared" si="2"/>
        <v/>
      </c>
      <c r="R786" s="22" t="str">
        <f t="shared" si="3"/>
        <v/>
      </c>
      <c r="S786" s="23" t="str">
        <f t="shared" si="4"/>
        <v/>
      </c>
      <c r="T786" s="24" t="str">
        <f t="shared" si="5"/>
        <v/>
      </c>
      <c r="X786" s="13"/>
      <c r="AA786" s="22" t="str">
        <f t="shared" si="6"/>
        <v/>
      </c>
      <c r="AB786" s="22" t="str">
        <f t="shared" si="7"/>
        <v/>
      </c>
      <c r="AC786" s="25" t="str">
        <f t="shared" si="8"/>
        <v/>
      </c>
    </row>
    <row r="787">
      <c r="A787" s="9"/>
      <c r="C787" s="13"/>
      <c r="J787" s="15"/>
      <c r="K787" s="9"/>
      <c r="M787" s="15"/>
      <c r="N787" s="17"/>
      <c r="O787" s="20" t="str">
        <f t="shared" si="0"/>
        <v/>
      </c>
      <c r="P787" s="21" t="str">
        <f t="shared" si="1"/>
        <v/>
      </c>
      <c r="Q787" s="22" t="str">
        <f t="shared" si="2"/>
        <v/>
      </c>
      <c r="R787" s="22" t="str">
        <f t="shared" si="3"/>
        <v/>
      </c>
      <c r="S787" s="23" t="str">
        <f t="shared" si="4"/>
        <v/>
      </c>
      <c r="T787" s="24" t="str">
        <f t="shared" si="5"/>
        <v/>
      </c>
      <c r="X787" s="13"/>
      <c r="AA787" s="22" t="str">
        <f t="shared" si="6"/>
        <v/>
      </c>
      <c r="AB787" s="22" t="str">
        <f t="shared" si="7"/>
        <v/>
      </c>
      <c r="AC787" s="25" t="str">
        <f t="shared" si="8"/>
        <v/>
      </c>
    </row>
    <row r="788">
      <c r="A788" s="9"/>
      <c r="C788" s="13"/>
      <c r="J788" s="15"/>
      <c r="K788" s="9"/>
      <c r="M788" s="15"/>
      <c r="N788" s="17"/>
      <c r="O788" s="20" t="str">
        <f t="shared" si="0"/>
        <v/>
      </c>
      <c r="P788" s="21" t="str">
        <f t="shared" si="1"/>
        <v/>
      </c>
      <c r="Q788" s="22" t="str">
        <f t="shared" si="2"/>
        <v/>
      </c>
      <c r="R788" s="22" t="str">
        <f t="shared" si="3"/>
        <v/>
      </c>
      <c r="S788" s="23" t="str">
        <f t="shared" si="4"/>
        <v/>
      </c>
      <c r="T788" s="24" t="str">
        <f t="shared" si="5"/>
        <v/>
      </c>
      <c r="X788" s="13"/>
      <c r="AA788" s="22" t="str">
        <f t="shared" si="6"/>
        <v/>
      </c>
      <c r="AB788" s="22" t="str">
        <f t="shared" si="7"/>
        <v/>
      </c>
      <c r="AC788" s="25" t="str">
        <f t="shared" si="8"/>
        <v/>
      </c>
    </row>
    <row r="789">
      <c r="A789" s="9"/>
      <c r="C789" s="13"/>
      <c r="J789" s="15"/>
      <c r="K789" s="9"/>
      <c r="M789" s="15"/>
      <c r="N789" s="17"/>
      <c r="O789" s="20" t="str">
        <f t="shared" si="0"/>
        <v/>
      </c>
      <c r="P789" s="21" t="str">
        <f t="shared" si="1"/>
        <v/>
      </c>
      <c r="Q789" s="22" t="str">
        <f t="shared" si="2"/>
        <v/>
      </c>
      <c r="R789" s="22" t="str">
        <f t="shared" si="3"/>
        <v/>
      </c>
      <c r="S789" s="23" t="str">
        <f t="shared" si="4"/>
        <v/>
      </c>
      <c r="T789" s="24" t="str">
        <f t="shared" si="5"/>
        <v/>
      </c>
      <c r="X789" s="13"/>
      <c r="AA789" s="22" t="str">
        <f t="shared" si="6"/>
        <v/>
      </c>
      <c r="AB789" s="22" t="str">
        <f t="shared" si="7"/>
        <v/>
      </c>
      <c r="AC789" s="25" t="str">
        <f t="shared" si="8"/>
        <v/>
      </c>
    </row>
    <row r="790">
      <c r="A790" s="9"/>
      <c r="C790" s="13"/>
      <c r="J790" s="15"/>
      <c r="K790" s="9"/>
      <c r="M790" s="15"/>
      <c r="N790" s="17"/>
      <c r="O790" s="20" t="str">
        <f t="shared" si="0"/>
        <v/>
      </c>
      <c r="P790" s="21" t="str">
        <f t="shared" si="1"/>
        <v/>
      </c>
      <c r="Q790" s="22" t="str">
        <f t="shared" si="2"/>
        <v/>
      </c>
      <c r="R790" s="22" t="str">
        <f t="shared" si="3"/>
        <v/>
      </c>
      <c r="S790" s="23" t="str">
        <f t="shared" si="4"/>
        <v/>
      </c>
      <c r="T790" s="24" t="str">
        <f t="shared" si="5"/>
        <v/>
      </c>
      <c r="X790" s="13"/>
      <c r="AA790" s="22" t="str">
        <f t="shared" si="6"/>
        <v/>
      </c>
      <c r="AB790" s="22" t="str">
        <f t="shared" si="7"/>
        <v/>
      </c>
      <c r="AC790" s="25" t="str">
        <f t="shared" si="8"/>
        <v/>
      </c>
    </row>
    <row r="791">
      <c r="A791" s="9"/>
      <c r="C791" s="13"/>
      <c r="J791" s="15"/>
      <c r="K791" s="9"/>
      <c r="M791" s="15"/>
      <c r="N791" s="17"/>
      <c r="O791" s="20" t="str">
        <f t="shared" si="0"/>
        <v/>
      </c>
      <c r="P791" s="21" t="str">
        <f t="shared" si="1"/>
        <v/>
      </c>
      <c r="Q791" s="22" t="str">
        <f t="shared" si="2"/>
        <v/>
      </c>
      <c r="R791" s="22" t="str">
        <f t="shared" si="3"/>
        <v/>
      </c>
      <c r="S791" s="23" t="str">
        <f t="shared" si="4"/>
        <v/>
      </c>
      <c r="T791" s="24" t="str">
        <f t="shared" si="5"/>
        <v/>
      </c>
      <c r="X791" s="13"/>
      <c r="AA791" s="22" t="str">
        <f t="shared" si="6"/>
        <v/>
      </c>
      <c r="AB791" s="22" t="str">
        <f t="shared" si="7"/>
        <v/>
      </c>
      <c r="AC791" s="25" t="str">
        <f t="shared" si="8"/>
        <v/>
      </c>
    </row>
    <row r="792">
      <c r="A792" s="9"/>
      <c r="C792" s="13"/>
      <c r="J792" s="15"/>
      <c r="K792" s="9"/>
      <c r="M792" s="15"/>
      <c r="N792" s="17"/>
      <c r="O792" s="20" t="str">
        <f t="shared" si="0"/>
        <v/>
      </c>
      <c r="P792" s="21" t="str">
        <f t="shared" si="1"/>
        <v/>
      </c>
      <c r="Q792" s="22" t="str">
        <f t="shared" si="2"/>
        <v/>
      </c>
      <c r="R792" s="22" t="str">
        <f t="shared" si="3"/>
        <v/>
      </c>
      <c r="S792" s="23" t="str">
        <f t="shared" si="4"/>
        <v/>
      </c>
      <c r="T792" s="24" t="str">
        <f t="shared" si="5"/>
        <v/>
      </c>
      <c r="X792" s="13"/>
      <c r="AA792" s="22" t="str">
        <f t="shared" si="6"/>
        <v/>
      </c>
      <c r="AB792" s="22" t="str">
        <f t="shared" si="7"/>
        <v/>
      </c>
      <c r="AC792" s="25" t="str">
        <f t="shared" si="8"/>
        <v/>
      </c>
    </row>
    <row r="793">
      <c r="A793" s="9"/>
      <c r="C793" s="13"/>
      <c r="J793" s="15"/>
      <c r="K793" s="9"/>
      <c r="M793" s="15"/>
      <c r="N793" s="17"/>
      <c r="O793" s="20" t="str">
        <f t="shared" si="0"/>
        <v/>
      </c>
      <c r="P793" s="21" t="str">
        <f t="shared" si="1"/>
        <v/>
      </c>
      <c r="Q793" s="22" t="str">
        <f t="shared" si="2"/>
        <v/>
      </c>
      <c r="R793" s="22" t="str">
        <f t="shared" si="3"/>
        <v/>
      </c>
      <c r="S793" s="23" t="str">
        <f t="shared" si="4"/>
        <v/>
      </c>
      <c r="T793" s="24" t="str">
        <f t="shared" si="5"/>
        <v/>
      </c>
      <c r="X793" s="13"/>
      <c r="AA793" s="22" t="str">
        <f t="shared" si="6"/>
        <v/>
      </c>
      <c r="AB793" s="22" t="str">
        <f t="shared" si="7"/>
        <v/>
      </c>
      <c r="AC793" s="25" t="str">
        <f t="shared" si="8"/>
        <v/>
      </c>
    </row>
    <row r="794">
      <c r="A794" s="9"/>
      <c r="C794" s="13"/>
      <c r="J794" s="15"/>
      <c r="K794" s="9"/>
      <c r="M794" s="15"/>
      <c r="N794" s="17"/>
      <c r="O794" s="20" t="str">
        <f t="shared" si="0"/>
        <v/>
      </c>
      <c r="P794" s="21" t="str">
        <f t="shared" si="1"/>
        <v/>
      </c>
      <c r="Q794" s="22" t="str">
        <f t="shared" si="2"/>
        <v/>
      </c>
      <c r="R794" s="22" t="str">
        <f t="shared" si="3"/>
        <v/>
      </c>
      <c r="S794" s="23" t="str">
        <f t="shared" si="4"/>
        <v/>
      </c>
      <c r="T794" s="24" t="str">
        <f t="shared" si="5"/>
        <v/>
      </c>
      <c r="X794" s="13"/>
      <c r="AA794" s="22" t="str">
        <f t="shared" si="6"/>
        <v/>
      </c>
      <c r="AB794" s="22" t="str">
        <f t="shared" si="7"/>
        <v/>
      </c>
      <c r="AC794" s="25" t="str">
        <f t="shared" si="8"/>
        <v/>
      </c>
    </row>
    <row r="795">
      <c r="A795" s="9"/>
      <c r="C795" s="13"/>
      <c r="J795" s="15"/>
      <c r="K795" s="9"/>
      <c r="M795" s="15"/>
      <c r="N795" s="17"/>
      <c r="O795" s="20" t="str">
        <f t="shared" si="0"/>
        <v/>
      </c>
      <c r="P795" s="21" t="str">
        <f t="shared" si="1"/>
        <v/>
      </c>
      <c r="Q795" s="22" t="str">
        <f t="shared" si="2"/>
        <v/>
      </c>
      <c r="R795" s="22" t="str">
        <f t="shared" si="3"/>
        <v/>
      </c>
      <c r="S795" s="23" t="str">
        <f t="shared" si="4"/>
        <v/>
      </c>
      <c r="T795" s="24" t="str">
        <f t="shared" si="5"/>
        <v/>
      </c>
      <c r="X795" s="13"/>
      <c r="AA795" s="22" t="str">
        <f t="shared" si="6"/>
        <v/>
      </c>
      <c r="AB795" s="22" t="str">
        <f t="shared" si="7"/>
        <v/>
      </c>
      <c r="AC795" s="25" t="str">
        <f t="shared" si="8"/>
        <v/>
      </c>
    </row>
    <row r="796">
      <c r="A796" s="9"/>
      <c r="C796" s="13"/>
      <c r="J796" s="15"/>
      <c r="K796" s="9"/>
      <c r="M796" s="15"/>
      <c r="N796" s="17"/>
      <c r="O796" s="20" t="str">
        <f t="shared" si="0"/>
        <v/>
      </c>
      <c r="P796" s="21" t="str">
        <f t="shared" si="1"/>
        <v/>
      </c>
      <c r="Q796" s="22" t="str">
        <f t="shared" si="2"/>
        <v/>
      </c>
      <c r="R796" s="22" t="str">
        <f t="shared" si="3"/>
        <v/>
      </c>
      <c r="S796" s="23" t="str">
        <f t="shared" si="4"/>
        <v/>
      </c>
      <c r="T796" s="24" t="str">
        <f t="shared" si="5"/>
        <v/>
      </c>
      <c r="X796" s="13"/>
      <c r="AA796" s="22" t="str">
        <f t="shared" si="6"/>
        <v/>
      </c>
      <c r="AB796" s="22" t="str">
        <f t="shared" si="7"/>
        <v/>
      </c>
      <c r="AC796" s="25" t="str">
        <f t="shared" si="8"/>
        <v/>
      </c>
    </row>
    <row r="797">
      <c r="A797" s="9"/>
      <c r="C797" s="13"/>
      <c r="J797" s="15"/>
      <c r="K797" s="9"/>
      <c r="M797" s="15"/>
      <c r="N797" s="17"/>
      <c r="O797" s="20" t="str">
        <f t="shared" si="0"/>
        <v/>
      </c>
      <c r="P797" s="21" t="str">
        <f t="shared" si="1"/>
        <v/>
      </c>
      <c r="Q797" s="22" t="str">
        <f t="shared" si="2"/>
        <v/>
      </c>
      <c r="R797" s="22" t="str">
        <f t="shared" si="3"/>
        <v/>
      </c>
      <c r="S797" s="23" t="str">
        <f t="shared" si="4"/>
        <v/>
      </c>
      <c r="T797" s="24" t="str">
        <f t="shared" si="5"/>
        <v/>
      </c>
      <c r="X797" s="13"/>
      <c r="AA797" s="22" t="str">
        <f t="shared" si="6"/>
        <v/>
      </c>
      <c r="AB797" s="22" t="str">
        <f t="shared" si="7"/>
        <v/>
      </c>
      <c r="AC797" s="25" t="str">
        <f t="shared" si="8"/>
        <v/>
      </c>
    </row>
    <row r="798">
      <c r="A798" s="9"/>
      <c r="C798" s="13"/>
      <c r="J798" s="15"/>
      <c r="K798" s="9"/>
      <c r="M798" s="15"/>
      <c r="N798" s="17"/>
      <c r="O798" s="20" t="str">
        <f t="shared" si="0"/>
        <v/>
      </c>
      <c r="P798" s="21" t="str">
        <f t="shared" si="1"/>
        <v/>
      </c>
      <c r="Q798" s="22" t="str">
        <f t="shared" si="2"/>
        <v/>
      </c>
      <c r="R798" s="22" t="str">
        <f t="shared" si="3"/>
        <v/>
      </c>
      <c r="S798" s="23" t="str">
        <f t="shared" si="4"/>
        <v/>
      </c>
      <c r="T798" s="24" t="str">
        <f t="shared" si="5"/>
        <v/>
      </c>
      <c r="X798" s="13"/>
      <c r="AA798" s="22" t="str">
        <f t="shared" si="6"/>
        <v/>
      </c>
      <c r="AB798" s="22" t="str">
        <f t="shared" si="7"/>
        <v/>
      </c>
      <c r="AC798" s="25" t="str">
        <f t="shared" si="8"/>
        <v/>
      </c>
    </row>
    <row r="799">
      <c r="A799" s="9"/>
      <c r="C799" s="13"/>
      <c r="J799" s="15"/>
      <c r="K799" s="9"/>
      <c r="M799" s="15"/>
      <c r="N799" s="17"/>
      <c r="O799" s="20" t="str">
        <f t="shared" si="0"/>
        <v/>
      </c>
      <c r="P799" s="21" t="str">
        <f t="shared" si="1"/>
        <v/>
      </c>
      <c r="Q799" s="22" t="str">
        <f t="shared" si="2"/>
        <v/>
      </c>
      <c r="R799" s="22" t="str">
        <f t="shared" si="3"/>
        <v/>
      </c>
      <c r="S799" s="23" t="str">
        <f t="shared" si="4"/>
        <v/>
      </c>
      <c r="T799" s="24" t="str">
        <f t="shared" si="5"/>
        <v/>
      </c>
      <c r="X799" s="13"/>
      <c r="AA799" s="22" t="str">
        <f t="shared" si="6"/>
        <v/>
      </c>
      <c r="AB799" s="22" t="str">
        <f t="shared" si="7"/>
        <v/>
      </c>
      <c r="AC799" s="25" t="str">
        <f t="shared" si="8"/>
        <v/>
      </c>
    </row>
    <row r="800">
      <c r="A800" s="9"/>
      <c r="C800" s="13"/>
      <c r="J800" s="15"/>
      <c r="K800" s="9"/>
      <c r="M800" s="15"/>
      <c r="N800" s="17"/>
      <c r="O800" s="20" t="str">
        <f t="shared" si="0"/>
        <v/>
      </c>
      <c r="P800" s="21" t="str">
        <f t="shared" si="1"/>
        <v/>
      </c>
      <c r="Q800" s="22" t="str">
        <f t="shared" si="2"/>
        <v/>
      </c>
      <c r="R800" s="22" t="str">
        <f t="shared" si="3"/>
        <v/>
      </c>
      <c r="S800" s="23" t="str">
        <f t="shared" si="4"/>
        <v/>
      </c>
      <c r="T800" s="24" t="str">
        <f t="shared" si="5"/>
        <v/>
      </c>
      <c r="X800" s="13"/>
      <c r="AA800" s="22" t="str">
        <f t="shared" si="6"/>
        <v/>
      </c>
      <c r="AB800" s="22" t="str">
        <f t="shared" si="7"/>
        <v/>
      </c>
      <c r="AC800" s="25" t="str">
        <f t="shared" si="8"/>
        <v/>
      </c>
    </row>
    <row r="801">
      <c r="A801" s="9"/>
      <c r="C801" s="13"/>
      <c r="J801" s="15"/>
      <c r="K801" s="9"/>
      <c r="M801" s="15"/>
      <c r="N801" s="17"/>
      <c r="O801" s="20" t="str">
        <f t="shared" si="0"/>
        <v/>
      </c>
      <c r="P801" s="21" t="str">
        <f t="shared" si="1"/>
        <v/>
      </c>
      <c r="Q801" s="22" t="str">
        <f t="shared" si="2"/>
        <v/>
      </c>
      <c r="R801" s="22" t="str">
        <f t="shared" si="3"/>
        <v/>
      </c>
      <c r="S801" s="23" t="str">
        <f t="shared" si="4"/>
        <v/>
      </c>
      <c r="T801" s="24" t="str">
        <f t="shared" si="5"/>
        <v/>
      </c>
      <c r="X801" s="13"/>
      <c r="AA801" s="22" t="str">
        <f t="shared" si="6"/>
        <v/>
      </c>
      <c r="AB801" s="22" t="str">
        <f t="shared" si="7"/>
        <v/>
      </c>
      <c r="AC801" s="25" t="str">
        <f t="shared" si="8"/>
        <v/>
      </c>
    </row>
    <row r="802">
      <c r="A802" s="9"/>
      <c r="C802" s="13"/>
      <c r="J802" s="15"/>
      <c r="K802" s="9"/>
      <c r="M802" s="15"/>
      <c r="N802" s="17"/>
      <c r="O802" s="20" t="str">
        <f t="shared" si="0"/>
        <v/>
      </c>
      <c r="P802" s="21" t="str">
        <f t="shared" si="1"/>
        <v/>
      </c>
      <c r="Q802" s="22" t="str">
        <f t="shared" si="2"/>
        <v/>
      </c>
      <c r="R802" s="22" t="str">
        <f t="shared" si="3"/>
        <v/>
      </c>
      <c r="S802" s="23" t="str">
        <f t="shared" si="4"/>
        <v/>
      </c>
      <c r="T802" s="24" t="str">
        <f t="shared" si="5"/>
        <v/>
      </c>
      <c r="X802" s="13"/>
      <c r="AA802" s="22" t="str">
        <f t="shared" si="6"/>
        <v/>
      </c>
      <c r="AB802" s="22" t="str">
        <f t="shared" si="7"/>
        <v/>
      </c>
      <c r="AC802" s="25" t="str">
        <f t="shared" si="8"/>
        <v/>
      </c>
    </row>
    <row r="803">
      <c r="A803" s="9"/>
      <c r="C803" s="13"/>
      <c r="J803" s="15"/>
      <c r="K803" s="9"/>
      <c r="M803" s="15"/>
      <c r="N803" s="17"/>
      <c r="O803" s="20" t="str">
        <f t="shared" si="0"/>
        <v/>
      </c>
      <c r="P803" s="21" t="str">
        <f t="shared" si="1"/>
        <v/>
      </c>
      <c r="Q803" s="22" t="str">
        <f t="shared" si="2"/>
        <v/>
      </c>
      <c r="R803" s="22" t="str">
        <f t="shared" si="3"/>
        <v/>
      </c>
      <c r="S803" s="23" t="str">
        <f t="shared" si="4"/>
        <v/>
      </c>
      <c r="T803" s="24" t="str">
        <f t="shared" si="5"/>
        <v/>
      </c>
      <c r="X803" s="13"/>
      <c r="AA803" s="22" t="str">
        <f t="shared" si="6"/>
        <v/>
      </c>
      <c r="AB803" s="22" t="str">
        <f t="shared" si="7"/>
        <v/>
      </c>
      <c r="AC803" s="25" t="str">
        <f t="shared" si="8"/>
        <v/>
      </c>
    </row>
    <row r="804">
      <c r="A804" s="9"/>
      <c r="C804" s="13"/>
      <c r="J804" s="15"/>
      <c r="K804" s="9"/>
      <c r="M804" s="15"/>
      <c r="N804" s="17"/>
      <c r="O804" s="20" t="str">
        <f t="shared" si="0"/>
        <v/>
      </c>
      <c r="P804" s="21" t="str">
        <f t="shared" si="1"/>
        <v/>
      </c>
      <c r="Q804" s="22" t="str">
        <f t="shared" si="2"/>
        <v/>
      </c>
      <c r="R804" s="22" t="str">
        <f t="shared" si="3"/>
        <v/>
      </c>
      <c r="S804" s="23" t="str">
        <f t="shared" si="4"/>
        <v/>
      </c>
      <c r="T804" s="24" t="str">
        <f t="shared" si="5"/>
        <v/>
      </c>
      <c r="X804" s="13"/>
      <c r="AA804" s="22" t="str">
        <f t="shared" si="6"/>
        <v/>
      </c>
      <c r="AB804" s="22" t="str">
        <f t="shared" si="7"/>
        <v/>
      </c>
      <c r="AC804" s="25" t="str">
        <f t="shared" si="8"/>
        <v/>
      </c>
    </row>
    <row r="805">
      <c r="A805" s="9"/>
      <c r="C805" s="13"/>
      <c r="J805" s="15"/>
      <c r="K805" s="9"/>
      <c r="M805" s="15"/>
      <c r="N805" s="17"/>
      <c r="O805" s="20" t="str">
        <f t="shared" si="0"/>
        <v/>
      </c>
      <c r="P805" s="21" t="str">
        <f t="shared" si="1"/>
        <v/>
      </c>
      <c r="Q805" s="22" t="str">
        <f t="shared" si="2"/>
        <v/>
      </c>
      <c r="R805" s="22" t="str">
        <f t="shared" si="3"/>
        <v/>
      </c>
      <c r="S805" s="23" t="str">
        <f t="shared" si="4"/>
        <v/>
      </c>
      <c r="T805" s="24" t="str">
        <f t="shared" si="5"/>
        <v/>
      </c>
      <c r="X805" s="13"/>
      <c r="AA805" s="22" t="str">
        <f t="shared" si="6"/>
        <v/>
      </c>
      <c r="AB805" s="22" t="str">
        <f t="shared" si="7"/>
        <v/>
      </c>
      <c r="AC805" s="25" t="str">
        <f t="shared" si="8"/>
        <v/>
      </c>
    </row>
    <row r="806">
      <c r="A806" s="9"/>
      <c r="C806" s="13"/>
      <c r="J806" s="15"/>
      <c r="K806" s="9"/>
      <c r="M806" s="15"/>
      <c r="N806" s="17"/>
      <c r="O806" s="20" t="str">
        <f t="shared" si="0"/>
        <v/>
      </c>
      <c r="P806" s="21" t="str">
        <f t="shared" si="1"/>
        <v/>
      </c>
      <c r="Q806" s="22" t="str">
        <f t="shared" si="2"/>
        <v/>
      </c>
      <c r="R806" s="22" t="str">
        <f t="shared" si="3"/>
        <v/>
      </c>
      <c r="S806" s="23" t="str">
        <f t="shared" si="4"/>
        <v/>
      </c>
      <c r="T806" s="24" t="str">
        <f t="shared" si="5"/>
        <v/>
      </c>
      <c r="X806" s="13"/>
      <c r="AA806" s="22" t="str">
        <f t="shared" si="6"/>
        <v/>
      </c>
      <c r="AB806" s="22" t="str">
        <f t="shared" si="7"/>
        <v/>
      </c>
      <c r="AC806" s="25" t="str">
        <f t="shared" si="8"/>
        <v/>
      </c>
    </row>
    <row r="807">
      <c r="A807" s="9"/>
      <c r="C807" s="13"/>
      <c r="J807" s="15"/>
      <c r="K807" s="9"/>
      <c r="M807" s="15"/>
      <c r="N807" s="17"/>
      <c r="O807" s="20" t="str">
        <f t="shared" si="0"/>
        <v/>
      </c>
      <c r="P807" s="21" t="str">
        <f t="shared" si="1"/>
        <v/>
      </c>
      <c r="Q807" s="22" t="str">
        <f t="shared" si="2"/>
        <v/>
      </c>
      <c r="R807" s="22" t="str">
        <f t="shared" si="3"/>
        <v/>
      </c>
      <c r="S807" s="23" t="str">
        <f t="shared" si="4"/>
        <v/>
      </c>
      <c r="T807" s="24" t="str">
        <f t="shared" si="5"/>
        <v/>
      </c>
      <c r="X807" s="13"/>
      <c r="AA807" s="22" t="str">
        <f t="shared" si="6"/>
        <v/>
      </c>
      <c r="AB807" s="22" t="str">
        <f t="shared" si="7"/>
        <v/>
      </c>
      <c r="AC807" s="25" t="str">
        <f t="shared" si="8"/>
        <v/>
      </c>
    </row>
    <row r="808">
      <c r="A808" s="9"/>
      <c r="C808" s="13"/>
      <c r="J808" s="15"/>
      <c r="K808" s="9"/>
      <c r="M808" s="15"/>
      <c r="N808" s="17"/>
      <c r="O808" s="20" t="str">
        <f t="shared" si="0"/>
        <v/>
      </c>
      <c r="P808" s="21" t="str">
        <f t="shared" si="1"/>
        <v/>
      </c>
      <c r="Q808" s="22" t="str">
        <f t="shared" si="2"/>
        <v/>
      </c>
      <c r="R808" s="22" t="str">
        <f t="shared" si="3"/>
        <v/>
      </c>
      <c r="S808" s="23" t="str">
        <f t="shared" si="4"/>
        <v/>
      </c>
      <c r="T808" s="24" t="str">
        <f t="shared" si="5"/>
        <v/>
      </c>
      <c r="X808" s="13"/>
      <c r="AA808" s="22" t="str">
        <f t="shared" si="6"/>
        <v/>
      </c>
      <c r="AB808" s="22" t="str">
        <f t="shared" si="7"/>
        <v/>
      </c>
      <c r="AC808" s="25" t="str">
        <f t="shared" si="8"/>
        <v/>
      </c>
    </row>
    <row r="809">
      <c r="A809" s="9"/>
      <c r="C809" s="13"/>
      <c r="J809" s="15"/>
      <c r="K809" s="9"/>
      <c r="M809" s="15"/>
      <c r="N809" s="17"/>
      <c r="O809" s="20" t="str">
        <f t="shared" si="0"/>
        <v/>
      </c>
      <c r="P809" s="21" t="str">
        <f t="shared" si="1"/>
        <v/>
      </c>
      <c r="Q809" s="22" t="str">
        <f t="shared" si="2"/>
        <v/>
      </c>
      <c r="R809" s="22" t="str">
        <f t="shared" si="3"/>
        <v/>
      </c>
      <c r="S809" s="23" t="str">
        <f t="shared" si="4"/>
        <v/>
      </c>
      <c r="T809" s="24" t="str">
        <f t="shared" si="5"/>
        <v/>
      </c>
      <c r="X809" s="13"/>
      <c r="AA809" s="22" t="str">
        <f t="shared" si="6"/>
        <v/>
      </c>
      <c r="AB809" s="22" t="str">
        <f t="shared" si="7"/>
        <v/>
      </c>
      <c r="AC809" s="25" t="str">
        <f t="shared" si="8"/>
        <v/>
      </c>
    </row>
    <row r="810">
      <c r="A810" s="9"/>
      <c r="C810" s="13"/>
      <c r="J810" s="15"/>
      <c r="K810" s="9"/>
      <c r="M810" s="15"/>
      <c r="N810" s="17"/>
      <c r="O810" s="20" t="str">
        <f t="shared" si="0"/>
        <v/>
      </c>
      <c r="P810" s="21" t="str">
        <f t="shared" si="1"/>
        <v/>
      </c>
      <c r="Q810" s="22" t="str">
        <f t="shared" si="2"/>
        <v/>
      </c>
      <c r="R810" s="22" t="str">
        <f t="shared" si="3"/>
        <v/>
      </c>
      <c r="S810" s="23" t="str">
        <f t="shared" si="4"/>
        <v/>
      </c>
      <c r="T810" s="24" t="str">
        <f t="shared" si="5"/>
        <v/>
      </c>
      <c r="X810" s="13"/>
      <c r="AA810" s="22" t="str">
        <f t="shared" si="6"/>
        <v/>
      </c>
      <c r="AB810" s="22" t="str">
        <f t="shared" si="7"/>
        <v/>
      </c>
      <c r="AC810" s="25" t="str">
        <f t="shared" si="8"/>
        <v/>
      </c>
    </row>
    <row r="811">
      <c r="A811" s="9"/>
      <c r="C811" s="13"/>
      <c r="J811" s="15"/>
      <c r="K811" s="9"/>
      <c r="M811" s="15"/>
      <c r="N811" s="17"/>
      <c r="O811" s="20" t="str">
        <f t="shared" si="0"/>
        <v/>
      </c>
      <c r="P811" s="21" t="str">
        <f t="shared" si="1"/>
        <v/>
      </c>
      <c r="Q811" s="22" t="str">
        <f t="shared" si="2"/>
        <v/>
      </c>
      <c r="R811" s="22" t="str">
        <f t="shared" si="3"/>
        <v/>
      </c>
      <c r="S811" s="23" t="str">
        <f t="shared" si="4"/>
        <v/>
      </c>
      <c r="T811" s="24" t="str">
        <f t="shared" si="5"/>
        <v/>
      </c>
      <c r="X811" s="13"/>
      <c r="AA811" s="22" t="str">
        <f t="shared" si="6"/>
        <v/>
      </c>
      <c r="AB811" s="22" t="str">
        <f t="shared" si="7"/>
        <v/>
      </c>
      <c r="AC811" s="25" t="str">
        <f t="shared" si="8"/>
        <v/>
      </c>
    </row>
    <row r="812">
      <c r="A812" s="9"/>
      <c r="C812" s="13"/>
      <c r="J812" s="15"/>
      <c r="K812" s="9"/>
      <c r="M812" s="15"/>
      <c r="N812" s="17"/>
      <c r="O812" s="20" t="str">
        <f t="shared" si="0"/>
        <v/>
      </c>
      <c r="P812" s="21" t="str">
        <f t="shared" si="1"/>
        <v/>
      </c>
      <c r="Q812" s="22" t="str">
        <f t="shared" si="2"/>
        <v/>
      </c>
      <c r="R812" s="22" t="str">
        <f t="shared" si="3"/>
        <v/>
      </c>
      <c r="S812" s="23" t="str">
        <f t="shared" si="4"/>
        <v/>
      </c>
      <c r="T812" s="24" t="str">
        <f t="shared" si="5"/>
        <v/>
      </c>
      <c r="X812" s="13"/>
      <c r="AA812" s="22" t="str">
        <f t="shared" si="6"/>
        <v/>
      </c>
      <c r="AB812" s="22" t="str">
        <f t="shared" si="7"/>
        <v/>
      </c>
      <c r="AC812" s="25" t="str">
        <f t="shared" si="8"/>
        <v/>
      </c>
    </row>
    <row r="813">
      <c r="A813" s="9"/>
      <c r="C813" s="13"/>
      <c r="J813" s="15"/>
      <c r="K813" s="9"/>
      <c r="M813" s="15"/>
      <c r="N813" s="17"/>
      <c r="O813" s="20" t="str">
        <f t="shared" si="0"/>
        <v/>
      </c>
      <c r="P813" s="21" t="str">
        <f t="shared" si="1"/>
        <v/>
      </c>
      <c r="Q813" s="22" t="str">
        <f t="shared" si="2"/>
        <v/>
      </c>
      <c r="R813" s="22" t="str">
        <f t="shared" si="3"/>
        <v/>
      </c>
      <c r="S813" s="23" t="str">
        <f t="shared" si="4"/>
        <v/>
      </c>
      <c r="T813" s="24" t="str">
        <f t="shared" si="5"/>
        <v/>
      </c>
      <c r="X813" s="13"/>
      <c r="AA813" s="22" t="str">
        <f t="shared" si="6"/>
        <v/>
      </c>
      <c r="AB813" s="22" t="str">
        <f t="shared" si="7"/>
        <v/>
      </c>
      <c r="AC813" s="25" t="str">
        <f t="shared" si="8"/>
        <v/>
      </c>
    </row>
    <row r="814">
      <c r="A814" s="9"/>
      <c r="C814" s="13"/>
      <c r="J814" s="15"/>
      <c r="K814" s="9"/>
      <c r="M814" s="15"/>
      <c r="N814" s="17"/>
      <c r="O814" s="20" t="str">
        <f t="shared" si="0"/>
        <v/>
      </c>
      <c r="P814" s="21" t="str">
        <f t="shared" si="1"/>
        <v/>
      </c>
      <c r="Q814" s="22" t="str">
        <f t="shared" si="2"/>
        <v/>
      </c>
      <c r="R814" s="22" t="str">
        <f t="shared" si="3"/>
        <v/>
      </c>
      <c r="S814" s="23" t="str">
        <f t="shared" si="4"/>
        <v/>
      </c>
      <c r="T814" s="24" t="str">
        <f t="shared" si="5"/>
        <v/>
      </c>
      <c r="X814" s="13"/>
      <c r="AA814" s="22" t="str">
        <f t="shared" si="6"/>
        <v/>
      </c>
      <c r="AB814" s="22" t="str">
        <f t="shared" si="7"/>
        <v/>
      </c>
      <c r="AC814" s="25" t="str">
        <f t="shared" si="8"/>
        <v/>
      </c>
    </row>
    <row r="815">
      <c r="A815" s="9"/>
      <c r="C815" s="13"/>
      <c r="J815" s="15"/>
      <c r="K815" s="9"/>
      <c r="M815" s="15"/>
      <c r="N815" s="17"/>
      <c r="O815" s="20" t="str">
        <f t="shared" si="0"/>
        <v/>
      </c>
      <c r="P815" s="21" t="str">
        <f t="shared" si="1"/>
        <v/>
      </c>
      <c r="Q815" s="22" t="str">
        <f t="shared" si="2"/>
        <v/>
      </c>
      <c r="R815" s="22" t="str">
        <f t="shared" si="3"/>
        <v/>
      </c>
      <c r="S815" s="23" t="str">
        <f t="shared" si="4"/>
        <v/>
      </c>
      <c r="T815" s="24" t="str">
        <f t="shared" si="5"/>
        <v/>
      </c>
      <c r="X815" s="13"/>
      <c r="AA815" s="22" t="str">
        <f t="shared" si="6"/>
        <v/>
      </c>
      <c r="AB815" s="22" t="str">
        <f t="shared" si="7"/>
        <v/>
      </c>
      <c r="AC815" s="25" t="str">
        <f t="shared" si="8"/>
        <v/>
      </c>
    </row>
    <row r="816">
      <c r="A816" s="9"/>
      <c r="C816" s="13"/>
      <c r="J816" s="15"/>
      <c r="K816" s="9"/>
      <c r="M816" s="15"/>
      <c r="N816" s="17"/>
      <c r="O816" s="20" t="str">
        <f t="shared" si="0"/>
        <v/>
      </c>
      <c r="P816" s="21" t="str">
        <f t="shared" si="1"/>
        <v/>
      </c>
      <c r="Q816" s="22" t="str">
        <f t="shared" si="2"/>
        <v/>
      </c>
      <c r="R816" s="22" t="str">
        <f t="shared" si="3"/>
        <v/>
      </c>
      <c r="S816" s="23" t="str">
        <f t="shared" si="4"/>
        <v/>
      </c>
      <c r="T816" s="24" t="str">
        <f t="shared" si="5"/>
        <v/>
      </c>
      <c r="X816" s="13"/>
      <c r="AA816" s="22" t="str">
        <f t="shared" si="6"/>
        <v/>
      </c>
      <c r="AB816" s="22" t="str">
        <f t="shared" si="7"/>
        <v/>
      </c>
      <c r="AC816" s="25" t="str">
        <f t="shared" si="8"/>
        <v/>
      </c>
    </row>
    <row r="817">
      <c r="A817" s="9"/>
      <c r="C817" s="13"/>
      <c r="J817" s="15"/>
      <c r="K817" s="9"/>
      <c r="M817" s="15"/>
      <c r="N817" s="17"/>
      <c r="O817" s="20" t="str">
        <f t="shared" si="0"/>
        <v/>
      </c>
      <c r="P817" s="21" t="str">
        <f t="shared" si="1"/>
        <v/>
      </c>
      <c r="Q817" s="22" t="str">
        <f t="shared" si="2"/>
        <v/>
      </c>
      <c r="R817" s="22" t="str">
        <f t="shared" si="3"/>
        <v/>
      </c>
      <c r="S817" s="23" t="str">
        <f t="shared" si="4"/>
        <v/>
      </c>
      <c r="T817" s="24" t="str">
        <f t="shared" si="5"/>
        <v/>
      </c>
      <c r="X817" s="13"/>
      <c r="AA817" s="22" t="str">
        <f t="shared" si="6"/>
        <v/>
      </c>
      <c r="AB817" s="22" t="str">
        <f t="shared" si="7"/>
        <v/>
      </c>
      <c r="AC817" s="25" t="str">
        <f t="shared" si="8"/>
        <v/>
      </c>
    </row>
    <row r="818">
      <c r="A818" s="9"/>
      <c r="C818" s="13"/>
      <c r="J818" s="15"/>
      <c r="K818" s="9"/>
      <c r="M818" s="15"/>
      <c r="N818" s="17"/>
      <c r="O818" s="20" t="str">
        <f t="shared" si="0"/>
        <v/>
      </c>
      <c r="P818" s="21" t="str">
        <f t="shared" si="1"/>
        <v/>
      </c>
      <c r="Q818" s="22" t="str">
        <f t="shared" si="2"/>
        <v/>
      </c>
      <c r="R818" s="22" t="str">
        <f t="shared" si="3"/>
        <v/>
      </c>
      <c r="S818" s="23" t="str">
        <f t="shared" si="4"/>
        <v/>
      </c>
      <c r="T818" s="24" t="str">
        <f t="shared" si="5"/>
        <v/>
      </c>
      <c r="X818" s="13"/>
      <c r="AA818" s="22" t="str">
        <f t="shared" si="6"/>
        <v/>
      </c>
      <c r="AB818" s="22" t="str">
        <f t="shared" si="7"/>
        <v/>
      </c>
      <c r="AC818" s="25" t="str">
        <f t="shared" si="8"/>
        <v/>
      </c>
    </row>
    <row r="819">
      <c r="A819" s="9"/>
      <c r="C819" s="13"/>
      <c r="J819" s="15"/>
      <c r="K819" s="9"/>
      <c r="M819" s="15"/>
      <c r="N819" s="17"/>
      <c r="O819" s="20" t="str">
        <f t="shared" si="0"/>
        <v/>
      </c>
      <c r="P819" s="21" t="str">
        <f t="shared" si="1"/>
        <v/>
      </c>
      <c r="Q819" s="22" t="str">
        <f t="shared" si="2"/>
        <v/>
      </c>
      <c r="R819" s="22" t="str">
        <f t="shared" si="3"/>
        <v/>
      </c>
      <c r="S819" s="23" t="str">
        <f t="shared" si="4"/>
        <v/>
      </c>
      <c r="T819" s="24" t="str">
        <f t="shared" si="5"/>
        <v/>
      </c>
      <c r="X819" s="13"/>
      <c r="AA819" s="22" t="str">
        <f t="shared" si="6"/>
        <v/>
      </c>
      <c r="AB819" s="22" t="str">
        <f t="shared" si="7"/>
        <v/>
      </c>
      <c r="AC819" s="25" t="str">
        <f t="shared" si="8"/>
        <v/>
      </c>
    </row>
    <row r="820">
      <c r="A820" s="9"/>
      <c r="C820" s="13"/>
      <c r="J820" s="15"/>
      <c r="K820" s="9"/>
      <c r="M820" s="15"/>
      <c r="N820" s="17"/>
      <c r="O820" s="20" t="str">
        <f t="shared" si="0"/>
        <v/>
      </c>
      <c r="P820" s="21" t="str">
        <f t="shared" si="1"/>
        <v/>
      </c>
      <c r="Q820" s="22" t="str">
        <f t="shared" si="2"/>
        <v/>
      </c>
      <c r="R820" s="22" t="str">
        <f t="shared" si="3"/>
        <v/>
      </c>
      <c r="S820" s="23" t="str">
        <f t="shared" si="4"/>
        <v/>
      </c>
      <c r="T820" s="24" t="str">
        <f t="shared" si="5"/>
        <v/>
      </c>
      <c r="X820" s="13"/>
      <c r="AA820" s="22" t="str">
        <f t="shared" si="6"/>
        <v/>
      </c>
      <c r="AB820" s="22" t="str">
        <f t="shared" si="7"/>
        <v/>
      </c>
      <c r="AC820" s="25" t="str">
        <f t="shared" si="8"/>
        <v/>
      </c>
    </row>
    <row r="821">
      <c r="A821" s="9"/>
      <c r="C821" s="13"/>
      <c r="J821" s="15"/>
      <c r="K821" s="9"/>
      <c r="M821" s="15"/>
      <c r="N821" s="17"/>
      <c r="O821" s="20" t="str">
        <f t="shared" si="0"/>
        <v/>
      </c>
      <c r="P821" s="21" t="str">
        <f t="shared" si="1"/>
        <v/>
      </c>
      <c r="Q821" s="22" t="str">
        <f t="shared" si="2"/>
        <v/>
      </c>
      <c r="R821" s="22" t="str">
        <f t="shared" si="3"/>
        <v/>
      </c>
      <c r="S821" s="23" t="str">
        <f t="shared" si="4"/>
        <v/>
      </c>
      <c r="T821" s="24" t="str">
        <f t="shared" si="5"/>
        <v/>
      </c>
      <c r="X821" s="13"/>
      <c r="AA821" s="22" t="str">
        <f t="shared" si="6"/>
        <v/>
      </c>
      <c r="AB821" s="22" t="str">
        <f t="shared" si="7"/>
        <v/>
      </c>
      <c r="AC821" s="25" t="str">
        <f t="shared" si="8"/>
        <v/>
      </c>
    </row>
    <row r="822">
      <c r="A822" s="9"/>
      <c r="C822" s="13"/>
      <c r="J822" s="15"/>
      <c r="K822" s="9"/>
      <c r="M822" s="15"/>
      <c r="N822" s="17"/>
      <c r="O822" s="20" t="str">
        <f t="shared" si="0"/>
        <v/>
      </c>
      <c r="P822" s="21" t="str">
        <f t="shared" si="1"/>
        <v/>
      </c>
      <c r="Q822" s="22" t="str">
        <f t="shared" si="2"/>
        <v/>
      </c>
      <c r="R822" s="22" t="str">
        <f t="shared" si="3"/>
        <v/>
      </c>
      <c r="S822" s="23" t="str">
        <f t="shared" si="4"/>
        <v/>
      </c>
      <c r="T822" s="24" t="str">
        <f t="shared" si="5"/>
        <v/>
      </c>
      <c r="X822" s="13"/>
      <c r="AA822" s="22" t="str">
        <f t="shared" si="6"/>
        <v/>
      </c>
      <c r="AB822" s="22" t="str">
        <f t="shared" si="7"/>
        <v/>
      </c>
      <c r="AC822" s="25" t="str">
        <f t="shared" si="8"/>
        <v/>
      </c>
    </row>
    <row r="823">
      <c r="A823" s="9"/>
      <c r="C823" s="13"/>
      <c r="J823" s="15"/>
      <c r="K823" s="9"/>
      <c r="M823" s="15"/>
      <c r="N823" s="17"/>
      <c r="O823" s="20" t="str">
        <f t="shared" si="0"/>
        <v/>
      </c>
      <c r="P823" s="21" t="str">
        <f t="shared" si="1"/>
        <v/>
      </c>
      <c r="Q823" s="22" t="str">
        <f t="shared" si="2"/>
        <v/>
      </c>
      <c r="R823" s="22" t="str">
        <f t="shared" si="3"/>
        <v/>
      </c>
      <c r="S823" s="23" t="str">
        <f t="shared" si="4"/>
        <v/>
      </c>
      <c r="T823" s="24" t="str">
        <f t="shared" si="5"/>
        <v/>
      </c>
      <c r="X823" s="13"/>
      <c r="AA823" s="22" t="str">
        <f t="shared" si="6"/>
        <v/>
      </c>
      <c r="AB823" s="22" t="str">
        <f t="shared" si="7"/>
        <v/>
      </c>
      <c r="AC823" s="25" t="str">
        <f t="shared" si="8"/>
        <v/>
      </c>
    </row>
    <row r="824">
      <c r="A824" s="9"/>
      <c r="C824" s="13"/>
      <c r="J824" s="15"/>
      <c r="K824" s="9"/>
      <c r="M824" s="15"/>
      <c r="N824" s="17"/>
      <c r="O824" s="20" t="str">
        <f t="shared" si="0"/>
        <v/>
      </c>
      <c r="P824" s="21" t="str">
        <f t="shared" si="1"/>
        <v/>
      </c>
      <c r="Q824" s="22" t="str">
        <f t="shared" si="2"/>
        <v/>
      </c>
      <c r="R824" s="22" t="str">
        <f t="shared" si="3"/>
        <v/>
      </c>
      <c r="S824" s="23" t="str">
        <f t="shared" si="4"/>
        <v/>
      </c>
      <c r="T824" s="24" t="str">
        <f t="shared" si="5"/>
        <v/>
      </c>
      <c r="X824" s="13"/>
      <c r="AA824" s="22" t="str">
        <f t="shared" si="6"/>
        <v/>
      </c>
      <c r="AB824" s="22" t="str">
        <f t="shared" si="7"/>
        <v/>
      </c>
      <c r="AC824" s="25" t="str">
        <f t="shared" si="8"/>
        <v/>
      </c>
    </row>
    <row r="825">
      <c r="A825" s="9"/>
      <c r="C825" s="13"/>
      <c r="J825" s="15"/>
      <c r="K825" s="9"/>
      <c r="M825" s="15"/>
      <c r="N825" s="17"/>
      <c r="O825" s="20" t="str">
        <f t="shared" si="0"/>
        <v/>
      </c>
      <c r="P825" s="21" t="str">
        <f t="shared" si="1"/>
        <v/>
      </c>
      <c r="Q825" s="22" t="str">
        <f t="shared" si="2"/>
        <v/>
      </c>
      <c r="R825" s="22" t="str">
        <f t="shared" si="3"/>
        <v/>
      </c>
      <c r="S825" s="23" t="str">
        <f t="shared" si="4"/>
        <v/>
      </c>
      <c r="T825" s="24" t="str">
        <f t="shared" si="5"/>
        <v/>
      </c>
      <c r="X825" s="13"/>
      <c r="AA825" s="22" t="str">
        <f t="shared" si="6"/>
        <v/>
      </c>
      <c r="AB825" s="22" t="str">
        <f t="shared" si="7"/>
        <v/>
      </c>
      <c r="AC825" s="25" t="str">
        <f t="shared" si="8"/>
        <v/>
      </c>
    </row>
    <row r="826">
      <c r="A826" s="9"/>
      <c r="C826" s="13"/>
      <c r="J826" s="15"/>
      <c r="K826" s="9"/>
      <c r="M826" s="15"/>
      <c r="N826" s="17"/>
      <c r="O826" s="20" t="str">
        <f t="shared" si="0"/>
        <v/>
      </c>
      <c r="P826" s="21" t="str">
        <f t="shared" si="1"/>
        <v/>
      </c>
      <c r="Q826" s="22" t="str">
        <f t="shared" si="2"/>
        <v/>
      </c>
      <c r="R826" s="22" t="str">
        <f t="shared" si="3"/>
        <v/>
      </c>
      <c r="S826" s="23" t="str">
        <f t="shared" si="4"/>
        <v/>
      </c>
      <c r="T826" s="24" t="str">
        <f t="shared" si="5"/>
        <v/>
      </c>
      <c r="X826" s="13"/>
      <c r="AA826" s="22" t="str">
        <f t="shared" si="6"/>
        <v/>
      </c>
      <c r="AB826" s="22" t="str">
        <f t="shared" si="7"/>
        <v/>
      </c>
      <c r="AC826" s="25" t="str">
        <f t="shared" si="8"/>
        <v/>
      </c>
    </row>
    <row r="827">
      <c r="A827" s="9"/>
      <c r="C827" s="13"/>
      <c r="J827" s="15"/>
      <c r="K827" s="9"/>
      <c r="M827" s="15"/>
      <c r="N827" s="17"/>
      <c r="O827" s="20" t="str">
        <f t="shared" si="0"/>
        <v/>
      </c>
      <c r="P827" s="21" t="str">
        <f t="shared" si="1"/>
        <v/>
      </c>
      <c r="Q827" s="22" t="str">
        <f t="shared" si="2"/>
        <v/>
      </c>
      <c r="R827" s="22" t="str">
        <f t="shared" si="3"/>
        <v/>
      </c>
      <c r="S827" s="23" t="str">
        <f t="shared" si="4"/>
        <v/>
      </c>
      <c r="T827" s="24" t="str">
        <f t="shared" si="5"/>
        <v/>
      </c>
      <c r="X827" s="13"/>
      <c r="AA827" s="22" t="str">
        <f t="shared" si="6"/>
        <v/>
      </c>
      <c r="AB827" s="22" t="str">
        <f t="shared" si="7"/>
        <v/>
      </c>
      <c r="AC827" s="25" t="str">
        <f t="shared" si="8"/>
        <v/>
      </c>
    </row>
    <row r="828">
      <c r="A828" s="9"/>
      <c r="C828" s="13"/>
      <c r="J828" s="15"/>
      <c r="K828" s="9"/>
      <c r="M828" s="15"/>
      <c r="N828" s="17"/>
      <c r="O828" s="20" t="str">
        <f t="shared" si="0"/>
        <v/>
      </c>
      <c r="P828" s="21" t="str">
        <f t="shared" si="1"/>
        <v/>
      </c>
      <c r="Q828" s="22" t="str">
        <f t="shared" si="2"/>
        <v/>
      </c>
      <c r="R828" s="22" t="str">
        <f t="shared" si="3"/>
        <v/>
      </c>
      <c r="S828" s="23" t="str">
        <f t="shared" si="4"/>
        <v/>
      </c>
      <c r="T828" s="24" t="str">
        <f t="shared" si="5"/>
        <v/>
      </c>
      <c r="X828" s="13"/>
      <c r="AA828" s="22" t="str">
        <f t="shared" si="6"/>
        <v/>
      </c>
      <c r="AB828" s="22" t="str">
        <f t="shared" si="7"/>
        <v/>
      </c>
      <c r="AC828" s="25" t="str">
        <f t="shared" si="8"/>
        <v/>
      </c>
    </row>
    <row r="829">
      <c r="A829" s="9"/>
      <c r="C829" s="13"/>
      <c r="J829" s="15"/>
      <c r="K829" s="9"/>
      <c r="M829" s="15"/>
      <c r="N829" s="17"/>
      <c r="O829" s="20" t="str">
        <f t="shared" si="0"/>
        <v/>
      </c>
      <c r="P829" s="21" t="str">
        <f t="shared" si="1"/>
        <v/>
      </c>
      <c r="Q829" s="22" t="str">
        <f t="shared" si="2"/>
        <v/>
      </c>
      <c r="R829" s="22" t="str">
        <f t="shared" si="3"/>
        <v/>
      </c>
      <c r="S829" s="23" t="str">
        <f t="shared" si="4"/>
        <v/>
      </c>
      <c r="T829" s="24" t="str">
        <f t="shared" si="5"/>
        <v/>
      </c>
      <c r="X829" s="13"/>
      <c r="AA829" s="22" t="str">
        <f t="shared" si="6"/>
        <v/>
      </c>
      <c r="AB829" s="22" t="str">
        <f t="shared" si="7"/>
        <v/>
      </c>
      <c r="AC829" s="25" t="str">
        <f t="shared" si="8"/>
        <v/>
      </c>
    </row>
    <row r="830">
      <c r="A830" s="9"/>
      <c r="C830" s="13"/>
      <c r="J830" s="15"/>
      <c r="K830" s="9"/>
      <c r="M830" s="15"/>
      <c r="N830" s="17"/>
      <c r="O830" s="20" t="str">
        <f t="shared" si="0"/>
        <v/>
      </c>
      <c r="P830" s="21" t="str">
        <f t="shared" si="1"/>
        <v/>
      </c>
      <c r="Q830" s="22" t="str">
        <f t="shared" si="2"/>
        <v/>
      </c>
      <c r="R830" s="22" t="str">
        <f t="shared" si="3"/>
        <v/>
      </c>
      <c r="S830" s="23" t="str">
        <f t="shared" si="4"/>
        <v/>
      </c>
      <c r="T830" s="24" t="str">
        <f t="shared" si="5"/>
        <v/>
      </c>
      <c r="X830" s="13"/>
      <c r="AA830" s="22" t="str">
        <f t="shared" si="6"/>
        <v/>
      </c>
      <c r="AB830" s="22" t="str">
        <f t="shared" si="7"/>
        <v/>
      </c>
      <c r="AC830" s="25" t="str">
        <f t="shared" si="8"/>
        <v/>
      </c>
    </row>
    <row r="831">
      <c r="A831" s="9"/>
      <c r="C831" s="13"/>
      <c r="J831" s="15"/>
      <c r="K831" s="9"/>
      <c r="M831" s="15"/>
      <c r="N831" s="17"/>
      <c r="O831" s="20" t="str">
        <f t="shared" si="0"/>
        <v/>
      </c>
      <c r="P831" s="21" t="str">
        <f t="shared" si="1"/>
        <v/>
      </c>
      <c r="Q831" s="22" t="str">
        <f t="shared" si="2"/>
        <v/>
      </c>
      <c r="R831" s="22" t="str">
        <f t="shared" si="3"/>
        <v/>
      </c>
      <c r="S831" s="23" t="str">
        <f t="shared" si="4"/>
        <v/>
      </c>
      <c r="T831" s="24" t="str">
        <f t="shared" si="5"/>
        <v/>
      </c>
      <c r="X831" s="13"/>
      <c r="AA831" s="22" t="str">
        <f t="shared" si="6"/>
        <v/>
      </c>
      <c r="AB831" s="22" t="str">
        <f t="shared" si="7"/>
        <v/>
      </c>
      <c r="AC831" s="25" t="str">
        <f t="shared" si="8"/>
        <v/>
      </c>
    </row>
    <row r="832">
      <c r="A832" s="9"/>
      <c r="C832" s="13"/>
      <c r="J832" s="15"/>
      <c r="K832" s="9"/>
      <c r="M832" s="15"/>
      <c r="N832" s="17"/>
      <c r="O832" s="20" t="str">
        <f t="shared" si="0"/>
        <v/>
      </c>
      <c r="P832" s="21" t="str">
        <f t="shared" si="1"/>
        <v/>
      </c>
      <c r="Q832" s="22" t="str">
        <f t="shared" si="2"/>
        <v/>
      </c>
      <c r="R832" s="22" t="str">
        <f t="shared" si="3"/>
        <v/>
      </c>
      <c r="S832" s="23" t="str">
        <f t="shared" si="4"/>
        <v/>
      </c>
      <c r="T832" s="24" t="str">
        <f t="shared" si="5"/>
        <v/>
      </c>
      <c r="X832" s="13"/>
      <c r="AA832" s="22" t="str">
        <f t="shared" si="6"/>
        <v/>
      </c>
      <c r="AB832" s="22" t="str">
        <f t="shared" si="7"/>
        <v/>
      </c>
      <c r="AC832" s="25" t="str">
        <f t="shared" si="8"/>
        <v/>
      </c>
    </row>
    <row r="833">
      <c r="A833" s="9"/>
      <c r="C833" s="13"/>
      <c r="J833" s="15"/>
      <c r="K833" s="9"/>
      <c r="M833" s="15"/>
      <c r="N833" s="17"/>
      <c r="O833" s="20" t="str">
        <f t="shared" si="0"/>
        <v/>
      </c>
      <c r="P833" s="21" t="str">
        <f t="shared" si="1"/>
        <v/>
      </c>
      <c r="Q833" s="22" t="str">
        <f t="shared" si="2"/>
        <v/>
      </c>
      <c r="R833" s="22" t="str">
        <f t="shared" si="3"/>
        <v/>
      </c>
      <c r="S833" s="23" t="str">
        <f t="shared" si="4"/>
        <v/>
      </c>
      <c r="T833" s="24" t="str">
        <f t="shared" si="5"/>
        <v/>
      </c>
      <c r="X833" s="13"/>
      <c r="AA833" s="22" t="str">
        <f t="shared" si="6"/>
        <v/>
      </c>
      <c r="AB833" s="22" t="str">
        <f t="shared" si="7"/>
        <v/>
      </c>
      <c r="AC833" s="25" t="str">
        <f t="shared" si="8"/>
        <v/>
      </c>
    </row>
    <row r="834">
      <c r="A834" s="9"/>
      <c r="C834" s="13"/>
      <c r="J834" s="15"/>
      <c r="K834" s="9"/>
      <c r="M834" s="15"/>
      <c r="N834" s="17"/>
      <c r="O834" s="20" t="str">
        <f t="shared" si="0"/>
        <v/>
      </c>
      <c r="P834" s="21" t="str">
        <f t="shared" si="1"/>
        <v/>
      </c>
      <c r="Q834" s="22" t="str">
        <f t="shared" si="2"/>
        <v/>
      </c>
      <c r="R834" s="22" t="str">
        <f t="shared" si="3"/>
        <v/>
      </c>
      <c r="S834" s="23" t="str">
        <f t="shared" si="4"/>
        <v/>
      </c>
      <c r="T834" s="24" t="str">
        <f t="shared" si="5"/>
        <v/>
      </c>
      <c r="X834" s="13"/>
      <c r="AA834" s="22" t="str">
        <f t="shared" si="6"/>
        <v/>
      </c>
      <c r="AB834" s="22" t="str">
        <f t="shared" si="7"/>
        <v/>
      </c>
      <c r="AC834" s="25" t="str">
        <f t="shared" si="8"/>
        <v/>
      </c>
    </row>
    <row r="835">
      <c r="A835" s="9"/>
      <c r="C835" s="13"/>
      <c r="J835" s="15"/>
      <c r="K835" s="9"/>
      <c r="M835" s="15"/>
      <c r="N835" s="17"/>
      <c r="O835" s="20" t="str">
        <f t="shared" si="0"/>
        <v/>
      </c>
      <c r="P835" s="21" t="str">
        <f t="shared" si="1"/>
        <v/>
      </c>
      <c r="Q835" s="22" t="str">
        <f t="shared" si="2"/>
        <v/>
      </c>
      <c r="R835" s="22" t="str">
        <f t="shared" si="3"/>
        <v/>
      </c>
      <c r="S835" s="23" t="str">
        <f t="shared" si="4"/>
        <v/>
      </c>
      <c r="T835" s="24" t="str">
        <f t="shared" si="5"/>
        <v/>
      </c>
      <c r="X835" s="13"/>
      <c r="AA835" s="22" t="str">
        <f t="shared" si="6"/>
        <v/>
      </c>
      <c r="AB835" s="22" t="str">
        <f t="shared" si="7"/>
        <v/>
      </c>
      <c r="AC835" s="25" t="str">
        <f t="shared" si="8"/>
        <v/>
      </c>
    </row>
    <row r="836">
      <c r="A836" s="9"/>
      <c r="C836" s="13"/>
      <c r="J836" s="15"/>
      <c r="K836" s="9"/>
      <c r="M836" s="15"/>
      <c r="N836" s="17"/>
      <c r="O836" s="20" t="str">
        <f t="shared" si="0"/>
        <v/>
      </c>
      <c r="P836" s="21" t="str">
        <f t="shared" si="1"/>
        <v/>
      </c>
      <c r="Q836" s="22" t="str">
        <f t="shared" si="2"/>
        <v/>
      </c>
      <c r="R836" s="22" t="str">
        <f t="shared" si="3"/>
        <v/>
      </c>
      <c r="S836" s="23" t="str">
        <f t="shared" si="4"/>
        <v/>
      </c>
      <c r="T836" s="24" t="str">
        <f t="shared" si="5"/>
        <v/>
      </c>
      <c r="X836" s="13"/>
      <c r="AA836" s="22" t="str">
        <f t="shared" si="6"/>
        <v/>
      </c>
      <c r="AB836" s="22" t="str">
        <f t="shared" si="7"/>
        <v/>
      </c>
      <c r="AC836" s="25" t="str">
        <f t="shared" si="8"/>
        <v/>
      </c>
    </row>
    <row r="837">
      <c r="A837" s="9"/>
      <c r="C837" s="13"/>
      <c r="J837" s="15"/>
      <c r="K837" s="9"/>
      <c r="M837" s="15"/>
      <c r="N837" s="17"/>
      <c r="O837" s="20" t="str">
        <f t="shared" si="0"/>
        <v/>
      </c>
      <c r="P837" s="21" t="str">
        <f t="shared" si="1"/>
        <v/>
      </c>
      <c r="Q837" s="22" t="str">
        <f t="shared" si="2"/>
        <v/>
      </c>
      <c r="R837" s="22" t="str">
        <f t="shared" si="3"/>
        <v/>
      </c>
      <c r="S837" s="23" t="str">
        <f t="shared" si="4"/>
        <v/>
      </c>
      <c r="T837" s="24" t="str">
        <f t="shared" si="5"/>
        <v/>
      </c>
      <c r="X837" s="13"/>
      <c r="AA837" s="22" t="str">
        <f t="shared" si="6"/>
        <v/>
      </c>
      <c r="AB837" s="22" t="str">
        <f t="shared" si="7"/>
        <v/>
      </c>
      <c r="AC837" s="25" t="str">
        <f t="shared" si="8"/>
        <v/>
      </c>
    </row>
    <row r="838">
      <c r="A838" s="9"/>
      <c r="C838" s="13"/>
      <c r="J838" s="15"/>
      <c r="K838" s="9"/>
      <c r="M838" s="15"/>
      <c r="N838" s="17"/>
      <c r="O838" s="20" t="str">
        <f t="shared" si="0"/>
        <v/>
      </c>
      <c r="P838" s="21" t="str">
        <f t="shared" si="1"/>
        <v/>
      </c>
      <c r="Q838" s="22" t="str">
        <f t="shared" si="2"/>
        <v/>
      </c>
      <c r="R838" s="22" t="str">
        <f t="shared" si="3"/>
        <v/>
      </c>
      <c r="S838" s="23" t="str">
        <f t="shared" si="4"/>
        <v/>
      </c>
      <c r="T838" s="24" t="str">
        <f t="shared" si="5"/>
        <v/>
      </c>
      <c r="X838" s="13"/>
      <c r="AA838" s="22" t="str">
        <f t="shared" si="6"/>
        <v/>
      </c>
      <c r="AB838" s="22" t="str">
        <f t="shared" si="7"/>
        <v/>
      </c>
      <c r="AC838" s="25" t="str">
        <f t="shared" si="8"/>
        <v/>
      </c>
    </row>
    <row r="839">
      <c r="A839" s="9"/>
      <c r="C839" s="13"/>
      <c r="J839" s="15"/>
      <c r="K839" s="9"/>
      <c r="M839" s="15"/>
      <c r="N839" s="17"/>
      <c r="O839" s="20" t="str">
        <f t="shared" si="0"/>
        <v/>
      </c>
      <c r="P839" s="21" t="str">
        <f t="shared" si="1"/>
        <v/>
      </c>
      <c r="Q839" s="22" t="str">
        <f t="shared" si="2"/>
        <v/>
      </c>
      <c r="R839" s="22" t="str">
        <f t="shared" si="3"/>
        <v/>
      </c>
      <c r="S839" s="23" t="str">
        <f t="shared" si="4"/>
        <v/>
      </c>
      <c r="T839" s="24" t="str">
        <f t="shared" si="5"/>
        <v/>
      </c>
      <c r="X839" s="13"/>
      <c r="AA839" s="22" t="str">
        <f t="shared" si="6"/>
        <v/>
      </c>
      <c r="AB839" s="22" t="str">
        <f t="shared" si="7"/>
        <v/>
      </c>
      <c r="AC839" s="25" t="str">
        <f t="shared" si="8"/>
        <v/>
      </c>
    </row>
    <row r="840">
      <c r="A840" s="9"/>
      <c r="C840" s="13"/>
      <c r="J840" s="15"/>
      <c r="K840" s="9"/>
      <c r="M840" s="15"/>
      <c r="N840" s="17"/>
      <c r="O840" s="20" t="str">
        <f t="shared" si="0"/>
        <v/>
      </c>
      <c r="P840" s="21" t="str">
        <f t="shared" si="1"/>
        <v/>
      </c>
      <c r="Q840" s="22" t="str">
        <f t="shared" si="2"/>
        <v/>
      </c>
      <c r="R840" s="22" t="str">
        <f t="shared" si="3"/>
        <v/>
      </c>
      <c r="S840" s="23" t="str">
        <f t="shared" si="4"/>
        <v/>
      </c>
      <c r="T840" s="24" t="str">
        <f t="shared" si="5"/>
        <v/>
      </c>
      <c r="X840" s="13"/>
      <c r="AA840" s="22" t="str">
        <f t="shared" si="6"/>
        <v/>
      </c>
      <c r="AB840" s="22" t="str">
        <f t="shared" si="7"/>
        <v/>
      </c>
      <c r="AC840" s="25" t="str">
        <f t="shared" si="8"/>
        <v/>
      </c>
    </row>
    <row r="841">
      <c r="A841" s="9"/>
      <c r="C841" s="13"/>
      <c r="J841" s="15"/>
      <c r="K841" s="9"/>
      <c r="M841" s="15"/>
      <c r="N841" s="17"/>
      <c r="O841" s="20" t="str">
        <f t="shared" si="0"/>
        <v/>
      </c>
      <c r="P841" s="21" t="str">
        <f t="shared" si="1"/>
        <v/>
      </c>
      <c r="Q841" s="22" t="str">
        <f t="shared" si="2"/>
        <v/>
      </c>
      <c r="R841" s="22" t="str">
        <f t="shared" si="3"/>
        <v/>
      </c>
      <c r="S841" s="23" t="str">
        <f t="shared" si="4"/>
        <v/>
      </c>
      <c r="T841" s="24" t="str">
        <f t="shared" si="5"/>
        <v/>
      </c>
      <c r="X841" s="13"/>
      <c r="AA841" s="22" t="str">
        <f t="shared" si="6"/>
        <v/>
      </c>
      <c r="AB841" s="22" t="str">
        <f t="shared" si="7"/>
        <v/>
      </c>
      <c r="AC841" s="25" t="str">
        <f t="shared" si="8"/>
        <v/>
      </c>
    </row>
    <row r="842">
      <c r="A842" s="9"/>
      <c r="C842" s="13"/>
      <c r="J842" s="15"/>
      <c r="K842" s="9"/>
      <c r="M842" s="15"/>
      <c r="N842" s="17"/>
      <c r="O842" s="20" t="str">
        <f t="shared" si="0"/>
        <v/>
      </c>
      <c r="P842" s="21" t="str">
        <f t="shared" si="1"/>
        <v/>
      </c>
      <c r="Q842" s="22" t="str">
        <f t="shared" si="2"/>
        <v/>
      </c>
      <c r="R842" s="22" t="str">
        <f t="shared" si="3"/>
        <v/>
      </c>
      <c r="S842" s="23" t="str">
        <f t="shared" si="4"/>
        <v/>
      </c>
      <c r="T842" s="24" t="str">
        <f t="shared" si="5"/>
        <v/>
      </c>
      <c r="X842" s="13"/>
      <c r="AA842" s="22" t="str">
        <f t="shared" si="6"/>
        <v/>
      </c>
      <c r="AB842" s="22" t="str">
        <f t="shared" si="7"/>
        <v/>
      </c>
      <c r="AC842" s="25" t="str">
        <f t="shared" si="8"/>
        <v/>
      </c>
    </row>
    <row r="843">
      <c r="A843" s="9"/>
      <c r="C843" s="13"/>
      <c r="J843" s="15"/>
      <c r="K843" s="9"/>
      <c r="M843" s="15"/>
      <c r="N843" s="17"/>
      <c r="O843" s="20" t="str">
        <f t="shared" si="0"/>
        <v/>
      </c>
      <c r="P843" s="21" t="str">
        <f t="shared" si="1"/>
        <v/>
      </c>
      <c r="Q843" s="22" t="str">
        <f t="shared" si="2"/>
        <v/>
      </c>
      <c r="R843" s="22" t="str">
        <f t="shared" si="3"/>
        <v/>
      </c>
      <c r="S843" s="23" t="str">
        <f t="shared" si="4"/>
        <v/>
      </c>
      <c r="T843" s="24" t="str">
        <f t="shared" si="5"/>
        <v/>
      </c>
      <c r="X843" s="13"/>
      <c r="AA843" s="22" t="str">
        <f t="shared" si="6"/>
        <v/>
      </c>
      <c r="AB843" s="22" t="str">
        <f t="shared" si="7"/>
        <v/>
      </c>
      <c r="AC843" s="25" t="str">
        <f t="shared" si="8"/>
        <v/>
      </c>
    </row>
    <row r="844">
      <c r="A844" s="9"/>
      <c r="C844" s="13"/>
      <c r="J844" s="15"/>
      <c r="K844" s="9"/>
      <c r="M844" s="15"/>
      <c r="N844" s="17"/>
      <c r="O844" s="20" t="str">
        <f t="shared" si="0"/>
        <v/>
      </c>
      <c r="P844" s="21" t="str">
        <f t="shared" si="1"/>
        <v/>
      </c>
      <c r="Q844" s="22" t="str">
        <f t="shared" si="2"/>
        <v/>
      </c>
      <c r="R844" s="22" t="str">
        <f t="shared" si="3"/>
        <v/>
      </c>
      <c r="S844" s="23" t="str">
        <f t="shared" si="4"/>
        <v/>
      </c>
      <c r="T844" s="24" t="str">
        <f t="shared" si="5"/>
        <v/>
      </c>
      <c r="X844" s="13"/>
      <c r="AA844" s="22" t="str">
        <f t="shared" si="6"/>
        <v/>
      </c>
      <c r="AB844" s="22" t="str">
        <f t="shared" si="7"/>
        <v/>
      </c>
      <c r="AC844" s="25" t="str">
        <f t="shared" si="8"/>
        <v/>
      </c>
    </row>
    <row r="845">
      <c r="A845" s="9"/>
      <c r="C845" s="13"/>
      <c r="J845" s="15"/>
      <c r="K845" s="9"/>
      <c r="M845" s="15"/>
      <c r="N845" s="17"/>
      <c r="O845" s="20" t="str">
        <f t="shared" si="0"/>
        <v/>
      </c>
      <c r="P845" s="21" t="str">
        <f t="shared" si="1"/>
        <v/>
      </c>
      <c r="Q845" s="22" t="str">
        <f t="shared" si="2"/>
        <v/>
      </c>
      <c r="R845" s="22" t="str">
        <f t="shared" si="3"/>
        <v/>
      </c>
      <c r="S845" s="23" t="str">
        <f t="shared" si="4"/>
        <v/>
      </c>
      <c r="T845" s="24" t="str">
        <f t="shared" si="5"/>
        <v/>
      </c>
      <c r="X845" s="13"/>
      <c r="AA845" s="22" t="str">
        <f t="shared" si="6"/>
        <v/>
      </c>
      <c r="AB845" s="22" t="str">
        <f t="shared" si="7"/>
        <v/>
      </c>
      <c r="AC845" s="25" t="str">
        <f t="shared" si="8"/>
        <v/>
      </c>
    </row>
    <row r="846">
      <c r="A846" s="9"/>
      <c r="C846" s="13"/>
      <c r="J846" s="15"/>
      <c r="K846" s="9"/>
      <c r="M846" s="15"/>
      <c r="N846" s="17"/>
      <c r="O846" s="20" t="str">
        <f t="shared" si="0"/>
        <v/>
      </c>
      <c r="P846" s="21" t="str">
        <f t="shared" si="1"/>
        <v/>
      </c>
      <c r="Q846" s="22" t="str">
        <f t="shared" si="2"/>
        <v/>
      </c>
      <c r="R846" s="22" t="str">
        <f t="shared" si="3"/>
        <v/>
      </c>
      <c r="S846" s="23" t="str">
        <f t="shared" si="4"/>
        <v/>
      </c>
      <c r="T846" s="24" t="str">
        <f t="shared" si="5"/>
        <v/>
      </c>
      <c r="X846" s="13"/>
      <c r="AA846" s="22" t="str">
        <f t="shared" si="6"/>
        <v/>
      </c>
      <c r="AB846" s="22" t="str">
        <f t="shared" si="7"/>
        <v/>
      </c>
      <c r="AC846" s="25" t="str">
        <f t="shared" si="8"/>
        <v/>
      </c>
    </row>
    <row r="847">
      <c r="A847" s="9"/>
      <c r="C847" s="13"/>
      <c r="J847" s="15"/>
      <c r="K847" s="9"/>
      <c r="M847" s="15"/>
      <c r="N847" s="17"/>
      <c r="O847" s="20" t="str">
        <f t="shared" si="0"/>
        <v/>
      </c>
      <c r="P847" s="21" t="str">
        <f t="shared" si="1"/>
        <v/>
      </c>
      <c r="Q847" s="22" t="str">
        <f t="shared" si="2"/>
        <v/>
      </c>
      <c r="R847" s="22" t="str">
        <f t="shared" si="3"/>
        <v/>
      </c>
      <c r="S847" s="23" t="str">
        <f t="shared" si="4"/>
        <v/>
      </c>
      <c r="T847" s="24" t="str">
        <f t="shared" si="5"/>
        <v/>
      </c>
      <c r="X847" s="13"/>
      <c r="AA847" s="22" t="str">
        <f t="shared" si="6"/>
        <v/>
      </c>
      <c r="AB847" s="22" t="str">
        <f t="shared" si="7"/>
        <v/>
      </c>
      <c r="AC847" s="25" t="str">
        <f t="shared" si="8"/>
        <v/>
      </c>
    </row>
    <row r="848">
      <c r="A848" s="9"/>
      <c r="C848" s="13"/>
      <c r="J848" s="15"/>
      <c r="K848" s="9"/>
      <c r="M848" s="15"/>
      <c r="N848" s="17"/>
      <c r="O848" s="20" t="str">
        <f t="shared" si="0"/>
        <v/>
      </c>
      <c r="P848" s="21" t="str">
        <f t="shared" si="1"/>
        <v/>
      </c>
      <c r="Q848" s="22" t="str">
        <f t="shared" si="2"/>
        <v/>
      </c>
      <c r="R848" s="22" t="str">
        <f t="shared" si="3"/>
        <v/>
      </c>
      <c r="S848" s="23" t="str">
        <f t="shared" si="4"/>
        <v/>
      </c>
      <c r="T848" s="24" t="str">
        <f t="shared" si="5"/>
        <v/>
      </c>
      <c r="X848" s="13"/>
      <c r="AA848" s="22" t="str">
        <f t="shared" si="6"/>
        <v/>
      </c>
      <c r="AB848" s="22" t="str">
        <f t="shared" si="7"/>
        <v/>
      </c>
      <c r="AC848" s="25" t="str">
        <f t="shared" si="8"/>
        <v/>
      </c>
    </row>
    <row r="849">
      <c r="A849" s="9"/>
      <c r="C849" s="13"/>
      <c r="J849" s="15"/>
      <c r="K849" s="9"/>
      <c r="M849" s="15"/>
      <c r="N849" s="17"/>
      <c r="O849" s="20" t="str">
        <f t="shared" si="0"/>
        <v/>
      </c>
      <c r="P849" s="21" t="str">
        <f t="shared" si="1"/>
        <v/>
      </c>
      <c r="Q849" s="22" t="str">
        <f t="shared" si="2"/>
        <v/>
      </c>
      <c r="R849" s="22" t="str">
        <f t="shared" si="3"/>
        <v/>
      </c>
      <c r="S849" s="23" t="str">
        <f t="shared" si="4"/>
        <v/>
      </c>
      <c r="T849" s="24" t="str">
        <f t="shared" si="5"/>
        <v/>
      </c>
      <c r="X849" s="13"/>
      <c r="AA849" s="22" t="str">
        <f t="shared" si="6"/>
        <v/>
      </c>
      <c r="AB849" s="22" t="str">
        <f t="shared" si="7"/>
        <v/>
      </c>
      <c r="AC849" s="25" t="str">
        <f t="shared" si="8"/>
        <v/>
      </c>
    </row>
    <row r="850">
      <c r="A850" s="9"/>
      <c r="C850" s="13"/>
      <c r="J850" s="15"/>
      <c r="K850" s="9"/>
      <c r="M850" s="15"/>
      <c r="N850" s="17"/>
      <c r="O850" s="20" t="str">
        <f t="shared" si="0"/>
        <v/>
      </c>
      <c r="P850" s="21" t="str">
        <f t="shared" si="1"/>
        <v/>
      </c>
      <c r="Q850" s="22" t="str">
        <f t="shared" si="2"/>
        <v/>
      </c>
      <c r="R850" s="22" t="str">
        <f t="shared" si="3"/>
        <v/>
      </c>
      <c r="S850" s="23" t="str">
        <f t="shared" si="4"/>
        <v/>
      </c>
      <c r="T850" s="24" t="str">
        <f t="shared" si="5"/>
        <v/>
      </c>
      <c r="X850" s="13"/>
      <c r="AA850" s="22" t="str">
        <f t="shared" si="6"/>
        <v/>
      </c>
      <c r="AB850" s="22" t="str">
        <f t="shared" si="7"/>
        <v/>
      </c>
      <c r="AC850" s="25" t="str">
        <f t="shared" si="8"/>
        <v/>
      </c>
    </row>
    <row r="851">
      <c r="A851" s="9"/>
      <c r="C851" s="13"/>
      <c r="J851" s="15"/>
      <c r="K851" s="9"/>
      <c r="M851" s="15"/>
      <c r="N851" s="17"/>
      <c r="O851" s="20" t="str">
        <f t="shared" si="0"/>
        <v/>
      </c>
      <c r="P851" s="21" t="str">
        <f t="shared" si="1"/>
        <v/>
      </c>
      <c r="Q851" s="22" t="str">
        <f t="shared" si="2"/>
        <v/>
      </c>
      <c r="R851" s="22" t="str">
        <f t="shared" si="3"/>
        <v/>
      </c>
      <c r="S851" s="23" t="str">
        <f t="shared" si="4"/>
        <v/>
      </c>
      <c r="T851" s="24" t="str">
        <f t="shared" si="5"/>
        <v/>
      </c>
      <c r="X851" s="13"/>
      <c r="AA851" s="22" t="str">
        <f t="shared" si="6"/>
        <v/>
      </c>
      <c r="AB851" s="22" t="str">
        <f t="shared" si="7"/>
        <v/>
      </c>
      <c r="AC851" s="25" t="str">
        <f t="shared" si="8"/>
        <v/>
      </c>
    </row>
    <row r="852">
      <c r="A852" s="9"/>
      <c r="C852" s="13"/>
      <c r="J852" s="15"/>
      <c r="K852" s="9"/>
      <c r="M852" s="15"/>
      <c r="N852" s="17"/>
      <c r="O852" s="20" t="str">
        <f t="shared" si="0"/>
        <v/>
      </c>
      <c r="P852" s="21" t="str">
        <f t="shared" si="1"/>
        <v/>
      </c>
      <c r="Q852" s="22" t="str">
        <f t="shared" si="2"/>
        <v/>
      </c>
      <c r="R852" s="22" t="str">
        <f t="shared" si="3"/>
        <v/>
      </c>
      <c r="S852" s="23" t="str">
        <f t="shared" si="4"/>
        <v/>
      </c>
      <c r="T852" s="24" t="str">
        <f t="shared" si="5"/>
        <v/>
      </c>
      <c r="X852" s="13"/>
      <c r="AA852" s="22" t="str">
        <f t="shared" si="6"/>
        <v/>
      </c>
      <c r="AB852" s="22" t="str">
        <f t="shared" si="7"/>
        <v/>
      </c>
      <c r="AC852" s="25" t="str">
        <f t="shared" si="8"/>
        <v/>
      </c>
    </row>
    <row r="853">
      <c r="A853" s="9"/>
      <c r="C853" s="13"/>
      <c r="J853" s="15"/>
      <c r="K853" s="9"/>
      <c r="M853" s="15"/>
      <c r="N853" s="17"/>
      <c r="O853" s="20" t="str">
        <f t="shared" si="0"/>
        <v/>
      </c>
      <c r="P853" s="21" t="str">
        <f t="shared" si="1"/>
        <v/>
      </c>
      <c r="Q853" s="22" t="str">
        <f t="shared" si="2"/>
        <v/>
      </c>
      <c r="R853" s="22" t="str">
        <f t="shared" si="3"/>
        <v/>
      </c>
      <c r="S853" s="23" t="str">
        <f t="shared" si="4"/>
        <v/>
      </c>
      <c r="T853" s="24" t="str">
        <f t="shared" si="5"/>
        <v/>
      </c>
      <c r="X853" s="13"/>
      <c r="AA853" s="22" t="str">
        <f t="shared" si="6"/>
        <v/>
      </c>
      <c r="AB853" s="22" t="str">
        <f t="shared" si="7"/>
        <v/>
      </c>
      <c r="AC853" s="25" t="str">
        <f t="shared" si="8"/>
        <v/>
      </c>
    </row>
    <row r="854">
      <c r="A854" s="9"/>
      <c r="C854" s="13"/>
      <c r="J854" s="15"/>
      <c r="K854" s="9"/>
      <c r="M854" s="15"/>
      <c r="N854" s="17"/>
      <c r="O854" s="20" t="str">
        <f t="shared" si="0"/>
        <v/>
      </c>
      <c r="P854" s="21" t="str">
        <f t="shared" si="1"/>
        <v/>
      </c>
      <c r="Q854" s="22" t="str">
        <f t="shared" si="2"/>
        <v/>
      </c>
      <c r="R854" s="22" t="str">
        <f t="shared" si="3"/>
        <v/>
      </c>
      <c r="S854" s="23" t="str">
        <f t="shared" si="4"/>
        <v/>
      </c>
      <c r="T854" s="24" t="str">
        <f t="shared" si="5"/>
        <v/>
      </c>
      <c r="X854" s="13"/>
      <c r="AA854" s="22" t="str">
        <f t="shared" si="6"/>
        <v/>
      </c>
      <c r="AB854" s="22" t="str">
        <f t="shared" si="7"/>
        <v/>
      </c>
      <c r="AC854" s="25" t="str">
        <f t="shared" si="8"/>
        <v/>
      </c>
    </row>
    <row r="855">
      <c r="A855" s="9"/>
      <c r="C855" s="13"/>
      <c r="J855" s="15"/>
      <c r="K855" s="9"/>
      <c r="M855" s="15"/>
      <c r="N855" s="17"/>
      <c r="O855" s="20" t="str">
        <f t="shared" si="0"/>
        <v/>
      </c>
      <c r="P855" s="21" t="str">
        <f t="shared" si="1"/>
        <v/>
      </c>
      <c r="Q855" s="22" t="str">
        <f t="shared" si="2"/>
        <v/>
      </c>
      <c r="R855" s="22" t="str">
        <f t="shared" si="3"/>
        <v/>
      </c>
      <c r="S855" s="23" t="str">
        <f t="shared" si="4"/>
        <v/>
      </c>
      <c r="T855" s="24" t="str">
        <f t="shared" si="5"/>
        <v/>
      </c>
      <c r="X855" s="13"/>
      <c r="AA855" s="22" t="str">
        <f t="shared" si="6"/>
        <v/>
      </c>
      <c r="AB855" s="22" t="str">
        <f t="shared" si="7"/>
        <v/>
      </c>
      <c r="AC855" s="25" t="str">
        <f t="shared" si="8"/>
        <v/>
      </c>
    </row>
    <row r="856">
      <c r="A856" s="9"/>
      <c r="C856" s="13"/>
      <c r="J856" s="15"/>
      <c r="K856" s="9"/>
      <c r="M856" s="15"/>
      <c r="N856" s="17"/>
      <c r="O856" s="20" t="str">
        <f t="shared" si="0"/>
        <v/>
      </c>
      <c r="P856" s="21" t="str">
        <f t="shared" si="1"/>
        <v/>
      </c>
      <c r="Q856" s="22" t="str">
        <f t="shared" si="2"/>
        <v/>
      </c>
      <c r="R856" s="22" t="str">
        <f t="shared" si="3"/>
        <v/>
      </c>
      <c r="S856" s="23" t="str">
        <f t="shared" si="4"/>
        <v/>
      </c>
      <c r="T856" s="24" t="str">
        <f t="shared" si="5"/>
        <v/>
      </c>
      <c r="X856" s="13"/>
      <c r="AA856" s="22" t="str">
        <f t="shared" si="6"/>
        <v/>
      </c>
      <c r="AB856" s="22" t="str">
        <f t="shared" si="7"/>
        <v/>
      </c>
      <c r="AC856" s="25" t="str">
        <f t="shared" si="8"/>
        <v/>
      </c>
    </row>
    <row r="857">
      <c r="A857" s="9"/>
      <c r="C857" s="13"/>
      <c r="J857" s="15"/>
      <c r="K857" s="9"/>
      <c r="M857" s="15"/>
      <c r="N857" s="17"/>
      <c r="O857" s="20" t="str">
        <f t="shared" si="0"/>
        <v/>
      </c>
      <c r="P857" s="21" t="str">
        <f t="shared" si="1"/>
        <v/>
      </c>
      <c r="Q857" s="22" t="str">
        <f t="shared" si="2"/>
        <v/>
      </c>
      <c r="R857" s="22" t="str">
        <f t="shared" si="3"/>
        <v/>
      </c>
      <c r="S857" s="23" t="str">
        <f t="shared" si="4"/>
        <v/>
      </c>
      <c r="T857" s="24" t="str">
        <f t="shared" si="5"/>
        <v/>
      </c>
      <c r="X857" s="13"/>
      <c r="AA857" s="22" t="str">
        <f t="shared" si="6"/>
        <v/>
      </c>
      <c r="AB857" s="22" t="str">
        <f t="shared" si="7"/>
        <v/>
      </c>
      <c r="AC857" s="25" t="str">
        <f t="shared" si="8"/>
        <v/>
      </c>
    </row>
    <row r="858">
      <c r="A858" s="9"/>
      <c r="C858" s="13"/>
      <c r="J858" s="15"/>
      <c r="K858" s="9"/>
      <c r="M858" s="15"/>
      <c r="N858" s="17"/>
      <c r="O858" s="20" t="str">
        <f t="shared" si="0"/>
        <v/>
      </c>
      <c r="P858" s="21" t="str">
        <f t="shared" si="1"/>
        <v/>
      </c>
      <c r="Q858" s="22" t="str">
        <f t="shared" si="2"/>
        <v/>
      </c>
      <c r="R858" s="22" t="str">
        <f t="shared" si="3"/>
        <v/>
      </c>
      <c r="S858" s="23" t="str">
        <f t="shared" si="4"/>
        <v/>
      </c>
      <c r="T858" s="24" t="str">
        <f t="shared" si="5"/>
        <v/>
      </c>
      <c r="X858" s="13"/>
      <c r="AA858" s="22" t="str">
        <f t="shared" si="6"/>
        <v/>
      </c>
      <c r="AB858" s="22" t="str">
        <f t="shared" si="7"/>
        <v/>
      </c>
      <c r="AC858" s="25" t="str">
        <f t="shared" si="8"/>
        <v/>
      </c>
    </row>
    <row r="859">
      <c r="A859" s="9"/>
      <c r="C859" s="13"/>
      <c r="J859" s="15"/>
      <c r="K859" s="9"/>
      <c r="M859" s="15"/>
      <c r="N859" s="17"/>
      <c r="O859" s="20" t="str">
        <f t="shared" si="0"/>
        <v/>
      </c>
      <c r="P859" s="21" t="str">
        <f t="shared" si="1"/>
        <v/>
      </c>
      <c r="Q859" s="22" t="str">
        <f t="shared" si="2"/>
        <v/>
      </c>
      <c r="R859" s="22" t="str">
        <f t="shared" si="3"/>
        <v/>
      </c>
      <c r="S859" s="23" t="str">
        <f t="shared" si="4"/>
        <v/>
      </c>
      <c r="T859" s="24" t="str">
        <f t="shared" si="5"/>
        <v/>
      </c>
      <c r="X859" s="13"/>
      <c r="AA859" s="22" t="str">
        <f t="shared" si="6"/>
        <v/>
      </c>
      <c r="AB859" s="22" t="str">
        <f t="shared" si="7"/>
        <v/>
      </c>
      <c r="AC859" s="25" t="str">
        <f t="shared" si="8"/>
        <v/>
      </c>
    </row>
    <row r="860">
      <c r="A860" s="9"/>
      <c r="C860" s="13"/>
      <c r="J860" s="15"/>
      <c r="K860" s="9"/>
      <c r="M860" s="15"/>
      <c r="N860" s="17"/>
      <c r="O860" s="20" t="str">
        <f t="shared" si="0"/>
        <v/>
      </c>
      <c r="P860" s="21" t="str">
        <f t="shared" si="1"/>
        <v/>
      </c>
      <c r="Q860" s="22" t="str">
        <f t="shared" si="2"/>
        <v/>
      </c>
      <c r="R860" s="22" t="str">
        <f t="shared" si="3"/>
        <v/>
      </c>
      <c r="S860" s="23" t="str">
        <f t="shared" si="4"/>
        <v/>
      </c>
      <c r="T860" s="24" t="str">
        <f t="shared" si="5"/>
        <v/>
      </c>
      <c r="X860" s="13"/>
      <c r="AA860" s="22" t="str">
        <f t="shared" si="6"/>
        <v/>
      </c>
      <c r="AB860" s="22" t="str">
        <f t="shared" si="7"/>
        <v/>
      </c>
      <c r="AC860" s="25" t="str">
        <f t="shared" si="8"/>
        <v/>
      </c>
    </row>
    <row r="861">
      <c r="A861" s="9"/>
      <c r="C861" s="13"/>
      <c r="J861" s="15"/>
      <c r="K861" s="9"/>
      <c r="M861" s="15"/>
      <c r="N861" s="17"/>
      <c r="O861" s="20" t="str">
        <f t="shared" si="0"/>
        <v/>
      </c>
      <c r="P861" s="21" t="str">
        <f t="shared" si="1"/>
        <v/>
      </c>
      <c r="Q861" s="22" t="str">
        <f t="shared" si="2"/>
        <v/>
      </c>
      <c r="R861" s="22" t="str">
        <f t="shared" si="3"/>
        <v/>
      </c>
      <c r="S861" s="23" t="str">
        <f t="shared" si="4"/>
        <v/>
      </c>
      <c r="T861" s="24" t="str">
        <f t="shared" si="5"/>
        <v/>
      </c>
      <c r="X861" s="13"/>
      <c r="AA861" s="22" t="str">
        <f t="shared" si="6"/>
        <v/>
      </c>
      <c r="AB861" s="22" t="str">
        <f t="shared" si="7"/>
        <v/>
      </c>
      <c r="AC861" s="25" t="str">
        <f t="shared" si="8"/>
        <v/>
      </c>
    </row>
    <row r="862">
      <c r="A862" s="9"/>
      <c r="C862" s="13"/>
      <c r="J862" s="15"/>
      <c r="K862" s="9"/>
      <c r="M862" s="15"/>
      <c r="N862" s="17"/>
      <c r="O862" s="20" t="str">
        <f t="shared" si="0"/>
        <v/>
      </c>
      <c r="P862" s="21" t="str">
        <f t="shared" si="1"/>
        <v/>
      </c>
      <c r="Q862" s="22" t="str">
        <f t="shared" si="2"/>
        <v/>
      </c>
      <c r="R862" s="22" t="str">
        <f t="shared" si="3"/>
        <v/>
      </c>
      <c r="S862" s="23" t="str">
        <f t="shared" si="4"/>
        <v/>
      </c>
      <c r="T862" s="24" t="str">
        <f t="shared" si="5"/>
        <v/>
      </c>
      <c r="X862" s="13"/>
      <c r="AA862" s="22" t="str">
        <f t="shared" si="6"/>
        <v/>
      </c>
      <c r="AB862" s="22" t="str">
        <f t="shared" si="7"/>
        <v/>
      </c>
      <c r="AC862" s="25" t="str">
        <f t="shared" si="8"/>
        <v/>
      </c>
    </row>
    <row r="863">
      <c r="A863" s="9"/>
      <c r="C863" s="13"/>
      <c r="J863" s="15"/>
      <c r="K863" s="9"/>
      <c r="M863" s="15"/>
      <c r="N863" s="17"/>
      <c r="O863" s="20" t="str">
        <f t="shared" si="0"/>
        <v/>
      </c>
      <c r="P863" s="21" t="str">
        <f t="shared" si="1"/>
        <v/>
      </c>
      <c r="Q863" s="22" t="str">
        <f t="shared" si="2"/>
        <v/>
      </c>
      <c r="R863" s="22" t="str">
        <f t="shared" si="3"/>
        <v/>
      </c>
      <c r="S863" s="23" t="str">
        <f t="shared" si="4"/>
        <v/>
      </c>
      <c r="T863" s="24" t="str">
        <f t="shared" si="5"/>
        <v/>
      </c>
      <c r="X863" s="13"/>
      <c r="AA863" s="22" t="str">
        <f t="shared" si="6"/>
        <v/>
      </c>
      <c r="AB863" s="22" t="str">
        <f t="shared" si="7"/>
        <v/>
      </c>
      <c r="AC863" s="25" t="str">
        <f t="shared" si="8"/>
        <v/>
      </c>
    </row>
    <row r="864">
      <c r="A864" s="9"/>
      <c r="C864" s="13"/>
      <c r="J864" s="15"/>
      <c r="K864" s="9"/>
      <c r="M864" s="15"/>
      <c r="N864" s="17"/>
      <c r="O864" s="20" t="str">
        <f t="shared" si="0"/>
        <v/>
      </c>
      <c r="P864" s="21" t="str">
        <f t="shared" si="1"/>
        <v/>
      </c>
      <c r="Q864" s="22" t="str">
        <f t="shared" si="2"/>
        <v/>
      </c>
      <c r="R864" s="22" t="str">
        <f t="shared" si="3"/>
        <v/>
      </c>
      <c r="S864" s="23" t="str">
        <f t="shared" si="4"/>
        <v/>
      </c>
      <c r="T864" s="24" t="str">
        <f t="shared" si="5"/>
        <v/>
      </c>
      <c r="X864" s="13"/>
      <c r="AA864" s="22" t="str">
        <f t="shared" si="6"/>
        <v/>
      </c>
      <c r="AB864" s="22" t="str">
        <f t="shared" si="7"/>
        <v/>
      </c>
      <c r="AC864" s="25" t="str">
        <f t="shared" si="8"/>
        <v/>
      </c>
    </row>
    <row r="865">
      <c r="A865" s="9"/>
      <c r="C865" s="13"/>
      <c r="J865" s="15"/>
      <c r="K865" s="9"/>
      <c r="M865" s="15"/>
      <c r="N865" s="17"/>
      <c r="O865" s="20" t="str">
        <f t="shared" si="0"/>
        <v/>
      </c>
      <c r="P865" s="21" t="str">
        <f t="shared" si="1"/>
        <v/>
      </c>
      <c r="Q865" s="22" t="str">
        <f t="shared" si="2"/>
        <v/>
      </c>
      <c r="R865" s="22" t="str">
        <f t="shared" si="3"/>
        <v/>
      </c>
      <c r="S865" s="23" t="str">
        <f t="shared" si="4"/>
        <v/>
      </c>
      <c r="T865" s="24" t="str">
        <f t="shared" si="5"/>
        <v/>
      </c>
      <c r="X865" s="13"/>
      <c r="AA865" s="22" t="str">
        <f t="shared" si="6"/>
        <v/>
      </c>
      <c r="AB865" s="22" t="str">
        <f t="shared" si="7"/>
        <v/>
      </c>
      <c r="AC865" s="25" t="str">
        <f t="shared" si="8"/>
        <v/>
      </c>
    </row>
    <row r="866">
      <c r="A866" s="9"/>
      <c r="C866" s="13"/>
      <c r="J866" s="15"/>
      <c r="K866" s="9"/>
      <c r="M866" s="15"/>
      <c r="N866" s="17"/>
      <c r="O866" s="20" t="str">
        <f t="shared" si="0"/>
        <v/>
      </c>
      <c r="P866" s="21" t="str">
        <f t="shared" si="1"/>
        <v/>
      </c>
      <c r="Q866" s="22" t="str">
        <f t="shared" si="2"/>
        <v/>
      </c>
      <c r="R866" s="22" t="str">
        <f t="shared" si="3"/>
        <v/>
      </c>
      <c r="S866" s="23" t="str">
        <f t="shared" si="4"/>
        <v/>
      </c>
      <c r="T866" s="24" t="str">
        <f t="shared" si="5"/>
        <v/>
      </c>
      <c r="X866" s="13"/>
      <c r="AA866" s="22" t="str">
        <f t="shared" si="6"/>
        <v/>
      </c>
      <c r="AB866" s="22" t="str">
        <f t="shared" si="7"/>
        <v/>
      </c>
      <c r="AC866" s="25" t="str">
        <f t="shared" si="8"/>
        <v/>
      </c>
    </row>
    <row r="867">
      <c r="A867" s="9"/>
      <c r="C867" s="13"/>
      <c r="J867" s="15"/>
      <c r="K867" s="9"/>
      <c r="M867" s="15"/>
      <c r="N867" s="17"/>
      <c r="O867" s="20" t="str">
        <f t="shared" si="0"/>
        <v/>
      </c>
      <c r="P867" s="21" t="str">
        <f t="shared" si="1"/>
        <v/>
      </c>
      <c r="Q867" s="22" t="str">
        <f t="shared" si="2"/>
        <v/>
      </c>
      <c r="R867" s="22" t="str">
        <f t="shared" si="3"/>
        <v/>
      </c>
      <c r="S867" s="23" t="str">
        <f t="shared" si="4"/>
        <v/>
      </c>
      <c r="T867" s="24" t="str">
        <f t="shared" si="5"/>
        <v/>
      </c>
      <c r="X867" s="13"/>
      <c r="AA867" s="22" t="str">
        <f t="shared" si="6"/>
        <v/>
      </c>
      <c r="AB867" s="22" t="str">
        <f t="shared" si="7"/>
        <v/>
      </c>
      <c r="AC867" s="25" t="str">
        <f t="shared" si="8"/>
        <v/>
      </c>
    </row>
    <row r="868">
      <c r="A868" s="9"/>
      <c r="C868" s="13"/>
      <c r="J868" s="15"/>
      <c r="K868" s="9"/>
      <c r="M868" s="15"/>
      <c r="N868" s="17"/>
      <c r="O868" s="20" t="str">
        <f t="shared" si="0"/>
        <v/>
      </c>
      <c r="P868" s="21" t="str">
        <f t="shared" si="1"/>
        <v/>
      </c>
      <c r="Q868" s="22" t="str">
        <f t="shared" si="2"/>
        <v/>
      </c>
      <c r="R868" s="22" t="str">
        <f t="shared" si="3"/>
        <v/>
      </c>
      <c r="S868" s="23" t="str">
        <f t="shared" si="4"/>
        <v/>
      </c>
      <c r="T868" s="24" t="str">
        <f t="shared" si="5"/>
        <v/>
      </c>
      <c r="X868" s="13"/>
      <c r="AA868" s="22" t="str">
        <f t="shared" si="6"/>
        <v/>
      </c>
      <c r="AB868" s="22" t="str">
        <f t="shared" si="7"/>
        <v/>
      </c>
      <c r="AC868" s="25" t="str">
        <f t="shared" si="8"/>
        <v/>
      </c>
    </row>
    <row r="869">
      <c r="A869" s="9"/>
      <c r="C869" s="13"/>
      <c r="J869" s="15"/>
      <c r="K869" s="9"/>
      <c r="M869" s="15"/>
      <c r="N869" s="17"/>
      <c r="O869" s="20" t="str">
        <f t="shared" si="0"/>
        <v/>
      </c>
      <c r="P869" s="21" t="str">
        <f t="shared" si="1"/>
        <v/>
      </c>
      <c r="Q869" s="22" t="str">
        <f t="shared" si="2"/>
        <v/>
      </c>
      <c r="R869" s="22" t="str">
        <f t="shared" si="3"/>
        <v/>
      </c>
      <c r="S869" s="23" t="str">
        <f t="shared" si="4"/>
        <v/>
      </c>
      <c r="T869" s="24" t="str">
        <f t="shared" si="5"/>
        <v/>
      </c>
      <c r="X869" s="13"/>
      <c r="AA869" s="22" t="str">
        <f t="shared" si="6"/>
        <v/>
      </c>
      <c r="AB869" s="22" t="str">
        <f t="shared" si="7"/>
        <v/>
      </c>
      <c r="AC869" s="25" t="str">
        <f t="shared" si="8"/>
        <v/>
      </c>
    </row>
    <row r="870">
      <c r="A870" s="9"/>
      <c r="C870" s="13"/>
      <c r="J870" s="15"/>
      <c r="K870" s="9"/>
      <c r="M870" s="15"/>
      <c r="N870" s="17"/>
      <c r="O870" s="20" t="str">
        <f t="shared" si="0"/>
        <v/>
      </c>
      <c r="P870" s="21" t="str">
        <f t="shared" si="1"/>
        <v/>
      </c>
      <c r="Q870" s="22" t="str">
        <f t="shared" si="2"/>
        <v/>
      </c>
      <c r="R870" s="22" t="str">
        <f t="shared" si="3"/>
        <v/>
      </c>
      <c r="S870" s="23" t="str">
        <f t="shared" si="4"/>
        <v/>
      </c>
      <c r="T870" s="24" t="str">
        <f t="shared" si="5"/>
        <v/>
      </c>
      <c r="X870" s="13"/>
      <c r="AA870" s="22" t="str">
        <f t="shared" si="6"/>
        <v/>
      </c>
      <c r="AB870" s="22" t="str">
        <f t="shared" si="7"/>
        <v/>
      </c>
      <c r="AC870" s="25" t="str">
        <f t="shared" si="8"/>
        <v/>
      </c>
    </row>
    <row r="871">
      <c r="A871" s="9"/>
      <c r="C871" s="13"/>
      <c r="J871" s="15"/>
      <c r="K871" s="9"/>
      <c r="M871" s="15"/>
      <c r="N871" s="17"/>
      <c r="O871" s="20" t="str">
        <f t="shared" si="0"/>
        <v/>
      </c>
      <c r="P871" s="21" t="str">
        <f t="shared" si="1"/>
        <v/>
      </c>
      <c r="Q871" s="22" t="str">
        <f t="shared" si="2"/>
        <v/>
      </c>
      <c r="R871" s="22" t="str">
        <f t="shared" si="3"/>
        <v/>
      </c>
      <c r="S871" s="23" t="str">
        <f t="shared" si="4"/>
        <v/>
      </c>
      <c r="T871" s="24" t="str">
        <f t="shared" si="5"/>
        <v/>
      </c>
      <c r="X871" s="13"/>
      <c r="AA871" s="22" t="str">
        <f t="shared" si="6"/>
        <v/>
      </c>
      <c r="AB871" s="22" t="str">
        <f t="shared" si="7"/>
        <v/>
      </c>
      <c r="AC871" s="25" t="str">
        <f t="shared" si="8"/>
        <v/>
      </c>
    </row>
    <row r="872">
      <c r="A872" s="9"/>
      <c r="C872" s="13"/>
      <c r="J872" s="15"/>
      <c r="K872" s="9"/>
      <c r="M872" s="15"/>
      <c r="N872" s="17"/>
      <c r="O872" s="20" t="str">
        <f t="shared" si="0"/>
        <v/>
      </c>
      <c r="P872" s="21" t="str">
        <f t="shared" si="1"/>
        <v/>
      </c>
      <c r="Q872" s="22" t="str">
        <f t="shared" si="2"/>
        <v/>
      </c>
      <c r="R872" s="22" t="str">
        <f t="shared" si="3"/>
        <v/>
      </c>
      <c r="S872" s="23" t="str">
        <f t="shared" si="4"/>
        <v/>
      </c>
      <c r="T872" s="24" t="str">
        <f t="shared" si="5"/>
        <v/>
      </c>
      <c r="X872" s="13"/>
      <c r="AA872" s="22" t="str">
        <f t="shared" si="6"/>
        <v/>
      </c>
      <c r="AB872" s="22" t="str">
        <f t="shared" si="7"/>
        <v/>
      </c>
      <c r="AC872" s="25" t="str">
        <f t="shared" si="8"/>
        <v/>
      </c>
    </row>
    <row r="873">
      <c r="A873" s="9"/>
      <c r="C873" s="13"/>
      <c r="J873" s="15"/>
      <c r="K873" s="9"/>
      <c r="M873" s="15"/>
      <c r="N873" s="17"/>
      <c r="O873" s="20" t="str">
        <f t="shared" si="0"/>
        <v/>
      </c>
      <c r="P873" s="21" t="str">
        <f t="shared" si="1"/>
        <v/>
      </c>
      <c r="Q873" s="22" t="str">
        <f t="shared" si="2"/>
        <v/>
      </c>
      <c r="R873" s="22" t="str">
        <f t="shared" si="3"/>
        <v/>
      </c>
      <c r="S873" s="23" t="str">
        <f t="shared" si="4"/>
        <v/>
      </c>
      <c r="T873" s="24" t="str">
        <f t="shared" si="5"/>
        <v/>
      </c>
      <c r="X873" s="13"/>
      <c r="AA873" s="22" t="str">
        <f t="shared" si="6"/>
        <v/>
      </c>
      <c r="AB873" s="22" t="str">
        <f t="shared" si="7"/>
        <v/>
      </c>
      <c r="AC873" s="25" t="str">
        <f t="shared" si="8"/>
        <v/>
      </c>
    </row>
    <row r="874">
      <c r="A874" s="9"/>
      <c r="C874" s="13"/>
      <c r="J874" s="15"/>
      <c r="K874" s="9"/>
      <c r="M874" s="15"/>
      <c r="N874" s="17"/>
      <c r="O874" s="20" t="str">
        <f t="shared" si="0"/>
        <v/>
      </c>
      <c r="P874" s="21" t="str">
        <f t="shared" si="1"/>
        <v/>
      </c>
      <c r="Q874" s="22" t="str">
        <f t="shared" si="2"/>
        <v/>
      </c>
      <c r="R874" s="22" t="str">
        <f t="shared" si="3"/>
        <v/>
      </c>
      <c r="S874" s="23" t="str">
        <f t="shared" si="4"/>
        <v/>
      </c>
      <c r="T874" s="24" t="str">
        <f t="shared" si="5"/>
        <v/>
      </c>
      <c r="X874" s="13"/>
      <c r="AA874" s="22" t="str">
        <f t="shared" si="6"/>
        <v/>
      </c>
      <c r="AB874" s="22" t="str">
        <f t="shared" si="7"/>
        <v/>
      </c>
      <c r="AC874" s="25" t="str">
        <f t="shared" si="8"/>
        <v/>
      </c>
    </row>
    <row r="875">
      <c r="A875" s="9"/>
      <c r="C875" s="13"/>
      <c r="J875" s="15"/>
      <c r="K875" s="9"/>
      <c r="M875" s="15"/>
      <c r="N875" s="17"/>
      <c r="O875" s="20" t="str">
        <f t="shared" si="0"/>
        <v/>
      </c>
      <c r="P875" s="21" t="str">
        <f t="shared" si="1"/>
        <v/>
      </c>
      <c r="Q875" s="22" t="str">
        <f t="shared" si="2"/>
        <v/>
      </c>
      <c r="R875" s="22" t="str">
        <f t="shared" si="3"/>
        <v/>
      </c>
      <c r="S875" s="23" t="str">
        <f t="shared" si="4"/>
        <v/>
      </c>
      <c r="T875" s="24" t="str">
        <f t="shared" si="5"/>
        <v/>
      </c>
      <c r="X875" s="13"/>
      <c r="AA875" s="22" t="str">
        <f t="shared" si="6"/>
        <v/>
      </c>
      <c r="AB875" s="22" t="str">
        <f t="shared" si="7"/>
        <v/>
      </c>
      <c r="AC875" s="25" t="str">
        <f t="shared" si="8"/>
        <v/>
      </c>
    </row>
    <row r="876">
      <c r="A876" s="9"/>
      <c r="C876" s="13"/>
      <c r="J876" s="15"/>
      <c r="K876" s="9"/>
      <c r="M876" s="15"/>
      <c r="N876" s="17"/>
      <c r="O876" s="20" t="str">
        <f t="shared" si="0"/>
        <v/>
      </c>
      <c r="P876" s="21" t="str">
        <f t="shared" si="1"/>
        <v/>
      </c>
      <c r="Q876" s="22" t="str">
        <f t="shared" si="2"/>
        <v/>
      </c>
      <c r="R876" s="22" t="str">
        <f t="shared" si="3"/>
        <v/>
      </c>
      <c r="S876" s="23" t="str">
        <f t="shared" si="4"/>
        <v/>
      </c>
      <c r="T876" s="24" t="str">
        <f t="shared" si="5"/>
        <v/>
      </c>
      <c r="X876" s="13"/>
      <c r="AA876" s="22" t="str">
        <f t="shared" si="6"/>
        <v/>
      </c>
      <c r="AB876" s="22" t="str">
        <f t="shared" si="7"/>
        <v/>
      </c>
      <c r="AC876" s="25" t="str">
        <f t="shared" si="8"/>
        <v/>
      </c>
    </row>
    <row r="877">
      <c r="A877" s="9"/>
      <c r="C877" s="13"/>
      <c r="J877" s="15"/>
      <c r="K877" s="9"/>
      <c r="M877" s="15"/>
      <c r="N877" s="17"/>
      <c r="O877" s="20" t="str">
        <f t="shared" si="0"/>
        <v/>
      </c>
      <c r="P877" s="21" t="str">
        <f t="shared" si="1"/>
        <v/>
      </c>
      <c r="Q877" s="22" t="str">
        <f t="shared" si="2"/>
        <v/>
      </c>
      <c r="R877" s="22" t="str">
        <f t="shared" si="3"/>
        <v/>
      </c>
      <c r="S877" s="23" t="str">
        <f t="shared" si="4"/>
        <v/>
      </c>
      <c r="T877" s="24" t="str">
        <f t="shared" si="5"/>
        <v/>
      </c>
      <c r="X877" s="13"/>
      <c r="AA877" s="22" t="str">
        <f t="shared" si="6"/>
        <v/>
      </c>
      <c r="AB877" s="22" t="str">
        <f t="shared" si="7"/>
        <v/>
      </c>
      <c r="AC877" s="25" t="str">
        <f t="shared" si="8"/>
        <v/>
      </c>
    </row>
    <row r="878">
      <c r="A878" s="9"/>
      <c r="C878" s="13"/>
      <c r="J878" s="15"/>
      <c r="K878" s="9"/>
      <c r="M878" s="15"/>
      <c r="N878" s="17"/>
      <c r="O878" s="20" t="str">
        <f t="shared" si="0"/>
        <v/>
      </c>
      <c r="P878" s="21" t="str">
        <f t="shared" si="1"/>
        <v/>
      </c>
      <c r="Q878" s="22" t="str">
        <f t="shared" si="2"/>
        <v/>
      </c>
      <c r="R878" s="22" t="str">
        <f t="shared" si="3"/>
        <v/>
      </c>
      <c r="S878" s="23" t="str">
        <f t="shared" si="4"/>
        <v/>
      </c>
      <c r="T878" s="24" t="str">
        <f t="shared" si="5"/>
        <v/>
      </c>
      <c r="X878" s="13"/>
      <c r="AA878" s="22" t="str">
        <f t="shared" si="6"/>
        <v/>
      </c>
      <c r="AB878" s="22" t="str">
        <f t="shared" si="7"/>
        <v/>
      </c>
      <c r="AC878" s="25" t="str">
        <f t="shared" si="8"/>
        <v/>
      </c>
    </row>
    <row r="879">
      <c r="A879" s="9"/>
      <c r="C879" s="13"/>
      <c r="J879" s="15"/>
      <c r="K879" s="9"/>
      <c r="M879" s="15"/>
      <c r="N879" s="17"/>
      <c r="O879" s="20" t="str">
        <f t="shared" si="0"/>
        <v/>
      </c>
      <c r="P879" s="21" t="str">
        <f t="shared" si="1"/>
        <v/>
      </c>
      <c r="Q879" s="22" t="str">
        <f t="shared" si="2"/>
        <v/>
      </c>
      <c r="R879" s="22" t="str">
        <f t="shared" si="3"/>
        <v/>
      </c>
      <c r="S879" s="23" t="str">
        <f t="shared" si="4"/>
        <v/>
      </c>
      <c r="T879" s="24" t="str">
        <f t="shared" si="5"/>
        <v/>
      </c>
      <c r="X879" s="13"/>
      <c r="AA879" s="22" t="str">
        <f t="shared" si="6"/>
        <v/>
      </c>
      <c r="AB879" s="22" t="str">
        <f t="shared" si="7"/>
        <v/>
      </c>
      <c r="AC879" s="25" t="str">
        <f t="shared" si="8"/>
        <v/>
      </c>
    </row>
    <row r="880">
      <c r="A880" s="9"/>
      <c r="C880" s="13"/>
      <c r="J880" s="15"/>
      <c r="K880" s="9"/>
      <c r="M880" s="15"/>
      <c r="N880" s="17"/>
      <c r="O880" s="20" t="str">
        <f t="shared" si="0"/>
        <v/>
      </c>
      <c r="P880" s="21" t="str">
        <f t="shared" si="1"/>
        <v/>
      </c>
      <c r="Q880" s="22" t="str">
        <f t="shared" si="2"/>
        <v/>
      </c>
      <c r="R880" s="22" t="str">
        <f t="shared" si="3"/>
        <v/>
      </c>
      <c r="S880" s="23" t="str">
        <f t="shared" si="4"/>
        <v/>
      </c>
      <c r="T880" s="24" t="str">
        <f t="shared" si="5"/>
        <v/>
      </c>
      <c r="X880" s="13"/>
      <c r="AA880" s="22" t="str">
        <f t="shared" si="6"/>
        <v/>
      </c>
      <c r="AB880" s="22" t="str">
        <f t="shared" si="7"/>
        <v/>
      </c>
      <c r="AC880" s="25" t="str">
        <f t="shared" si="8"/>
        <v/>
      </c>
    </row>
    <row r="881">
      <c r="A881" s="9"/>
      <c r="C881" s="13"/>
      <c r="J881" s="15"/>
      <c r="K881" s="9"/>
      <c r="M881" s="15"/>
      <c r="N881" s="17"/>
      <c r="O881" s="20" t="str">
        <f t="shared" si="0"/>
        <v/>
      </c>
      <c r="P881" s="21" t="str">
        <f t="shared" si="1"/>
        <v/>
      </c>
      <c r="Q881" s="22" t="str">
        <f t="shared" si="2"/>
        <v/>
      </c>
      <c r="R881" s="22" t="str">
        <f t="shared" si="3"/>
        <v/>
      </c>
      <c r="S881" s="23" t="str">
        <f t="shared" si="4"/>
        <v/>
      </c>
      <c r="T881" s="24" t="str">
        <f t="shared" si="5"/>
        <v/>
      </c>
      <c r="X881" s="13"/>
      <c r="AA881" s="22" t="str">
        <f t="shared" si="6"/>
        <v/>
      </c>
      <c r="AB881" s="22" t="str">
        <f t="shared" si="7"/>
        <v/>
      </c>
      <c r="AC881" s="25" t="str">
        <f t="shared" si="8"/>
        <v/>
      </c>
    </row>
    <row r="882">
      <c r="A882" s="9"/>
      <c r="C882" s="13"/>
      <c r="J882" s="15"/>
      <c r="K882" s="9"/>
      <c r="M882" s="15"/>
      <c r="N882" s="17"/>
      <c r="O882" s="20" t="str">
        <f t="shared" si="0"/>
        <v/>
      </c>
      <c r="P882" s="21" t="str">
        <f t="shared" si="1"/>
        <v/>
      </c>
      <c r="Q882" s="22" t="str">
        <f t="shared" si="2"/>
        <v/>
      </c>
      <c r="R882" s="22" t="str">
        <f t="shared" si="3"/>
        <v/>
      </c>
      <c r="S882" s="23" t="str">
        <f t="shared" si="4"/>
        <v/>
      </c>
      <c r="T882" s="24" t="str">
        <f t="shared" si="5"/>
        <v/>
      </c>
      <c r="X882" s="13"/>
      <c r="AA882" s="22" t="str">
        <f t="shared" si="6"/>
        <v/>
      </c>
      <c r="AB882" s="22" t="str">
        <f t="shared" si="7"/>
        <v/>
      </c>
      <c r="AC882" s="25" t="str">
        <f t="shared" si="8"/>
        <v/>
      </c>
    </row>
    <row r="883">
      <c r="A883" s="9"/>
      <c r="C883" s="13"/>
      <c r="J883" s="15"/>
      <c r="K883" s="9"/>
      <c r="M883" s="15"/>
      <c r="N883" s="17"/>
      <c r="O883" s="20" t="str">
        <f t="shared" si="0"/>
        <v/>
      </c>
      <c r="P883" s="21" t="str">
        <f t="shared" si="1"/>
        <v/>
      </c>
      <c r="Q883" s="22" t="str">
        <f t="shared" si="2"/>
        <v/>
      </c>
      <c r="R883" s="22" t="str">
        <f t="shared" si="3"/>
        <v/>
      </c>
      <c r="S883" s="23" t="str">
        <f t="shared" si="4"/>
        <v/>
      </c>
      <c r="T883" s="24" t="str">
        <f t="shared" si="5"/>
        <v/>
      </c>
      <c r="X883" s="13"/>
      <c r="AA883" s="22" t="str">
        <f t="shared" si="6"/>
        <v/>
      </c>
      <c r="AB883" s="22" t="str">
        <f t="shared" si="7"/>
        <v/>
      </c>
      <c r="AC883" s="25" t="str">
        <f t="shared" si="8"/>
        <v/>
      </c>
    </row>
    <row r="884">
      <c r="A884" s="9"/>
      <c r="C884" s="13"/>
      <c r="J884" s="15"/>
      <c r="K884" s="9"/>
      <c r="M884" s="15"/>
      <c r="N884" s="17"/>
      <c r="O884" s="20" t="str">
        <f t="shared" si="0"/>
        <v/>
      </c>
      <c r="P884" s="21" t="str">
        <f t="shared" si="1"/>
        <v/>
      </c>
      <c r="Q884" s="22" t="str">
        <f t="shared" si="2"/>
        <v/>
      </c>
      <c r="R884" s="22" t="str">
        <f t="shared" si="3"/>
        <v/>
      </c>
      <c r="S884" s="23" t="str">
        <f t="shared" si="4"/>
        <v/>
      </c>
      <c r="T884" s="24" t="str">
        <f t="shared" si="5"/>
        <v/>
      </c>
      <c r="X884" s="13"/>
      <c r="AA884" s="22" t="str">
        <f t="shared" si="6"/>
        <v/>
      </c>
      <c r="AB884" s="22" t="str">
        <f t="shared" si="7"/>
        <v/>
      </c>
      <c r="AC884" s="25" t="str">
        <f t="shared" si="8"/>
        <v/>
      </c>
    </row>
    <row r="885">
      <c r="A885" s="9"/>
      <c r="C885" s="13"/>
      <c r="J885" s="15"/>
      <c r="K885" s="9"/>
      <c r="M885" s="15"/>
      <c r="N885" s="17"/>
      <c r="O885" s="20" t="str">
        <f t="shared" si="0"/>
        <v/>
      </c>
      <c r="P885" s="21" t="str">
        <f t="shared" si="1"/>
        <v/>
      </c>
      <c r="Q885" s="22" t="str">
        <f t="shared" si="2"/>
        <v/>
      </c>
      <c r="R885" s="22" t="str">
        <f t="shared" si="3"/>
        <v/>
      </c>
      <c r="S885" s="23" t="str">
        <f t="shared" si="4"/>
        <v/>
      </c>
      <c r="T885" s="24" t="str">
        <f t="shared" si="5"/>
        <v/>
      </c>
      <c r="X885" s="13"/>
      <c r="AA885" s="22" t="str">
        <f t="shared" si="6"/>
        <v/>
      </c>
      <c r="AB885" s="22" t="str">
        <f t="shared" si="7"/>
        <v/>
      </c>
      <c r="AC885" s="25" t="str">
        <f t="shared" si="8"/>
        <v/>
      </c>
    </row>
    <row r="886">
      <c r="A886" s="9"/>
      <c r="C886" s="13"/>
      <c r="J886" s="15"/>
      <c r="K886" s="9"/>
      <c r="M886" s="15"/>
      <c r="N886" s="17"/>
      <c r="O886" s="20" t="str">
        <f t="shared" si="0"/>
        <v/>
      </c>
      <c r="P886" s="21" t="str">
        <f t="shared" si="1"/>
        <v/>
      </c>
      <c r="Q886" s="22" t="str">
        <f t="shared" si="2"/>
        <v/>
      </c>
      <c r="R886" s="22" t="str">
        <f t="shared" si="3"/>
        <v/>
      </c>
      <c r="S886" s="23" t="str">
        <f t="shared" si="4"/>
        <v/>
      </c>
      <c r="T886" s="24" t="str">
        <f t="shared" si="5"/>
        <v/>
      </c>
      <c r="X886" s="13"/>
      <c r="AA886" s="22" t="str">
        <f t="shared" si="6"/>
        <v/>
      </c>
      <c r="AB886" s="22" t="str">
        <f t="shared" si="7"/>
        <v/>
      </c>
      <c r="AC886" s="25" t="str">
        <f t="shared" si="8"/>
        <v/>
      </c>
    </row>
    <row r="887">
      <c r="A887" s="9"/>
      <c r="C887" s="13"/>
      <c r="J887" s="15"/>
      <c r="K887" s="9"/>
      <c r="M887" s="15"/>
      <c r="N887" s="17"/>
      <c r="O887" s="20" t="str">
        <f t="shared" si="0"/>
        <v/>
      </c>
      <c r="P887" s="21" t="str">
        <f t="shared" si="1"/>
        <v/>
      </c>
      <c r="Q887" s="22" t="str">
        <f t="shared" si="2"/>
        <v/>
      </c>
      <c r="R887" s="22" t="str">
        <f t="shared" si="3"/>
        <v/>
      </c>
      <c r="S887" s="23" t="str">
        <f t="shared" si="4"/>
        <v/>
      </c>
      <c r="T887" s="24" t="str">
        <f t="shared" si="5"/>
        <v/>
      </c>
      <c r="X887" s="13"/>
      <c r="AA887" s="22" t="str">
        <f t="shared" si="6"/>
        <v/>
      </c>
      <c r="AB887" s="22" t="str">
        <f t="shared" si="7"/>
        <v/>
      </c>
      <c r="AC887" s="25" t="str">
        <f t="shared" si="8"/>
        <v/>
      </c>
    </row>
    <row r="888">
      <c r="A888" s="9"/>
      <c r="C888" s="13"/>
      <c r="J888" s="15"/>
      <c r="K888" s="9"/>
      <c r="M888" s="15"/>
      <c r="N888" s="17"/>
      <c r="O888" s="20" t="str">
        <f t="shared" si="0"/>
        <v/>
      </c>
      <c r="P888" s="21" t="str">
        <f t="shared" si="1"/>
        <v/>
      </c>
      <c r="Q888" s="22" t="str">
        <f t="shared" si="2"/>
        <v/>
      </c>
      <c r="R888" s="22" t="str">
        <f t="shared" si="3"/>
        <v/>
      </c>
      <c r="S888" s="23" t="str">
        <f t="shared" si="4"/>
        <v/>
      </c>
      <c r="T888" s="24" t="str">
        <f t="shared" si="5"/>
        <v/>
      </c>
      <c r="X888" s="13"/>
      <c r="AA888" s="22" t="str">
        <f t="shared" si="6"/>
        <v/>
      </c>
      <c r="AB888" s="22" t="str">
        <f t="shared" si="7"/>
        <v/>
      </c>
      <c r="AC888" s="25" t="str">
        <f t="shared" si="8"/>
        <v/>
      </c>
    </row>
    <row r="889">
      <c r="A889" s="9"/>
      <c r="C889" s="13"/>
      <c r="J889" s="15"/>
      <c r="K889" s="9"/>
      <c r="M889" s="15"/>
      <c r="N889" s="17"/>
      <c r="O889" s="20" t="str">
        <f t="shared" si="0"/>
        <v/>
      </c>
      <c r="P889" s="21" t="str">
        <f t="shared" si="1"/>
        <v/>
      </c>
      <c r="Q889" s="22" t="str">
        <f t="shared" si="2"/>
        <v/>
      </c>
      <c r="R889" s="22" t="str">
        <f t="shared" si="3"/>
        <v/>
      </c>
      <c r="S889" s="23" t="str">
        <f t="shared" si="4"/>
        <v/>
      </c>
      <c r="T889" s="24" t="str">
        <f t="shared" si="5"/>
        <v/>
      </c>
      <c r="X889" s="13"/>
      <c r="AA889" s="22" t="str">
        <f t="shared" si="6"/>
        <v/>
      </c>
      <c r="AB889" s="22" t="str">
        <f t="shared" si="7"/>
        <v/>
      </c>
      <c r="AC889" s="25" t="str">
        <f t="shared" si="8"/>
        <v/>
      </c>
    </row>
    <row r="890">
      <c r="A890" s="9"/>
      <c r="C890" s="13"/>
      <c r="J890" s="15"/>
      <c r="K890" s="9"/>
      <c r="M890" s="15"/>
      <c r="N890" s="17"/>
      <c r="O890" s="20" t="str">
        <f t="shared" si="0"/>
        <v/>
      </c>
      <c r="P890" s="21" t="str">
        <f t="shared" si="1"/>
        <v/>
      </c>
      <c r="Q890" s="22" t="str">
        <f t="shared" si="2"/>
        <v/>
      </c>
      <c r="R890" s="22" t="str">
        <f t="shared" si="3"/>
        <v/>
      </c>
      <c r="S890" s="23" t="str">
        <f t="shared" si="4"/>
        <v/>
      </c>
      <c r="T890" s="24" t="str">
        <f t="shared" si="5"/>
        <v/>
      </c>
      <c r="X890" s="13"/>
      <c r="AA890" s="22" t="str">
        <f t="shared" si="6"/>
        <v/>
      </c>
      <c r="AB890" s="22" t="str">
        <f t="shared" si="7"/>
        <v/>
      </c>
      <c r="AC890" s="25" t="str">
        <f t="shared" si="8"/>
        <v/>
      </c>
    </row>
    <row r="891">
      <c r="A891" s="9"/>
      <c r="C891" s="13"/>
      <c r="J891" s="15"/>
      <c r="K891" s="9"/>
      <c r="M891" s="15"/>
      <c r="N891" s="17"/>
      <c r="O891" s="20" t="str">
        <f t="shared" si="0"/>
        <v/>
      </c>
      <c r="P891" s="21" t="str">
        <f t="shared" si="1"/>
        <v/>
      </c>
      <c r="Q891" s="22" t="str">
        <f t="shared" si="2"/>
        <v/>
      </c>
      <c r="R891" s="22" t="str">
        <f t="shared" si="3"/>
        <v/>
      </c>
      <c r="S891" s="23" t="str">
        <f t="shared" si="4"/>
        <v/>
      </c>
      <c r="T891" s="24" t="str">
        <f t="shared" si="5"/>
        <v/>
      </c>
      <c r="X891" s="13"/>
      <c r="AA891" s="22" t="str">
        <f t="shared" si="6"/>
        <v/>
      </c>
      <c r="AB891" s="22" t="str">
        <f t="shared" si="7"/>
        <v/>
      </c>
      <c r="AC891" s="25" t="str">
        <f t="shared" si="8"/>
        <v/>
      </c>
    </row>
    <row r="892">
      <c r="A892" s="9"/>
      <c r="C892" s="13"/>
      <c r="J892" s="15"/>
      <c r="K892" s="9"/>
      <c r="M892" s="15"/>
      <c r="N892" s="17"/>
      <c r="O892" s="20" t="str">
        <f t="shared" si="0"/>
        <v/>
      </c>
      <c r="P892" s="21" t="str">
        <f t="shared" si="1"/>
        <v/>
      </c>
      <c r="Q892" s="22" t="str">
        <f t="shared" si="2"/>
        <v/>
      </c>
      <c r="R892" s="22" t="str">
        <f t="shared" si="3"/>
        <v/>
      </c>
      <c r="S892" s="23" t="str">
        <f t="shared" si="4"/>
        <v/>
      </c>
      <c r="T892" s="24" t="str">
        <f t="shared" si="5"/>
        <v/>
      </c>
      <c r="X892" s="13"/>
      <c r="AA892" s="22" t="str">
        <f t="shared" si="6"/>
        <v/>
      </c>
      <c r="AB892" s="22" t="str">
        <f t="shared" si="7"/>
        <v/>
      </c>
      <c r="AC892" s="25" t="str">
        <f t="shared" si="8"/>
        <v/>
      </c>
    </row>
    <row r="893">
      <c r="A893" s="9"/>
      <c r="C893" s="13"/>
      <c r="J893" s="15"/>
      <c r="K893" s="9"/>
      <c r="M893" s="15"/>
      <c r="N893" s="17"/>
      <c r="O893" s="20" t="str">
        <f t="shared" si="0"/>
        <v/>
      </c>
      <c r="P893" s="21" t="str">
        <f t="shared" si="1"/>
        <v/>
      </c>
      <c r="Q893" s="22" t="str">
        <f t="shared" si="2"/>
        <v/>
      </c>
      <c r="R893" s="22" t="str">
        <f t="shared" si="3"/>
        <v/>
      </c>
      <c r="S893" s="23" t="str">
        <f t="shared" si="4"/>
        <v/>
      </c>
      <c r="T893" s="24" t="str">
        <f t="shared" si="5"/>
        <v/>
      </c>
      <c r="X893" s="13"/>
      <c r="AA893" s="22" t="str">
        <f t="shared" si="6"/>
        <v/>
      </c>
      <c r="AB893" s="22" t="str">
        <f t="shared" si="7"/>
        <v/>
      </c>
      <c r="AC893" s="25" t="str">
        <f t="shared" si="8"/>
        <v/>
      </c>
    </row>
    <row r="894">
      <c r="A894" s="9"/>
      <c r="C894" s="13"/>
      <c r="J894" s="15"/>
      <c r="K894" s="9"/>
      <c r="M894" s="15"/>
      <c r="N894" s="17"/>
      <c r="O894" s="20" t="str">
        <f t="shared" si="0"/>
        <v/>
      </c>
      <c r="P894" s="21" t="str">
        <f t="shared" si="1"/>
        <v/>
      </c>
      <c r="Q894" s="22" t="str">
        <f t="shared" si="2"/>
        <v/>
      </c>
      <c r="R894" s="22" t="str">
        <f t="shared" si="3"/>
        <v/>
      </c>
      <c r="S894" s="23" t="str">
        <f t="shared" si="4"/>
        <v/>
      </c>
      <c r="T894" s="24" t="str">
        <f t="shared" si="5"/>
        <v/>
      </c>
      <c r="X894" s="13"/>
      <c r="AA894" s="22" t="str">
        <f t="shared" si="6"/>
        <v/>
      </c>
      <c r="AB894" s="22" t="str">
        <f t="shared" si="7"/>
        <v/>
      </c>
      <c r="AC894" s="25" t="str">
        <f t="shared" si="8"/>
        <v/>
      </c>
    </row>
    <row r="895">
      <c r="A895" s="9"/>
      <c r="C895" s="13"/>
      <c r="J895" s="15"/>
      <c r="K895" s="9"/>
      <c r="M895" s="15"/>
      <c r="N895" s="17"/>
      <c r="O895" s="20" t="str">
        <f t="shared" si="0"/>
        <v/>
      </c>
      <c r="P895" s="21" t="str">
        <f t="shared" si="1"/>
        <v/>
      </c>
      <c r="Q895" s="22" t="str">
        <f t="shared" si="2"/>
        <v/>
      </c>
      <c r="R895" s="22" t="str">
        <f t="shared" si="3"/>
        <v/>
      </c>
      <c r="S895" s="23" t="str">
        <f t="shared" si="4"/>
        <v/>
      </c>
      <c r="T895" s="24" t="str">
        <f t="shared" si="5"/>
        <v/>
      </c>
      <c r="X895" s="13"/>
      <c r="AA895" s="22" t="str">
        <f t="shared" si="6"/>
        <v/>
      </c>
      <c r="AB895" s="22" t="str">
        <f t="shared" si="7"/>
        <v/>
      </c>
      <c r="AC895" s="25" t="str">
        <f t="shared" si="8"/>
        <v/>
      </c>
    </row>
    <row r="896">
      <c r="A896" s="9"/>
      <c r="C896" s="13"/>
      <c r="J896" s="15"/>
      <c r="K896" s="9"/>
      <c r="M896" s="15"/>
      <c r="N896" s="17"/>
      <c r="O896" s="20" t="str">
        <f t="shared" si="0"/>
        <v/>
      </c>
      <c r="P896" s="21" t="str">
        <f t="shared" si="1"/>
        <v/>
      </c>
      <c r="Q896" s="22" t="str">
        <f t="shared" si="2"/>
        <v/>
      </c>
      <c r="R896" s="22" t="str">
        <f t="shared" si="3"/>
        <v/>
      </c>
      <c r="S896" s="23" t="str">
        <f t="shared" si="4"/>
        <v/>
      </c>
      <c r="T896" s="24" t="str">
        <f t="shared" si="5"/>
        <v/>
      </c>
      <c r="X896" s="13"/>
      <c r="AA896" s="22" t="str">
        <f t="shared" si="6"/>
        <v/>
      </c>
      <c r="AB896" s="22" t="str">
        <f t="shared" si="7"/>
        <v/>
      </c>
      <c r="AC896" s="25" t="str">
        <f t="shared" si="8"/>
        <v/>
      </c>
    </row>
    <row r="897">
      <c r="A897" s="9"/>
      <c r="C897" s="13"/>
      <c r="J897" s="15"/>
      <c r="K897" s="9"/>
      <c r="M897" s="15"/>
      <c r="N897" s="17"/>
      <c r="O897" s="20" t="str">
        <f t="shared" si="0"/>
        <v/>
      </c>
      <c r="P897" s="21" t="str">
        <f t="shared" si="1"/>
        <v/>
      </c>
      <c r="Q897" s="22" t="str">
        <f t="shared" si="2"/>
        <v/>
      </c>
      <c r="R897" s="22" t="str">
        <f t="shared" si="3"/>
        <v/>
      </c>
      <c r="S897" s="23" t="str">
        <f t="shared" si="4"/>
        <v/>
      </c>
      <c r="T897" s="24" t="str">
        <f t="shared" si="5"/>
        <v/>
      </c>
      <c r="X897" s="13"/>
      <c r="AA897" s="22" t="str">
        <f t="shared" si="6"/>
        <v/>
      </c>
      <c r="AB897" s="22" t="str">
        <f t="shared" si="7"/>
        <v/>
      </c>
      <c r="AC897" s="25" t="str">
        <f t="shared" si="8"/>
        <v/>
      </c>
    </row>
    <row r="898">
      <c r="A898" s="9"/>
      <c r="C898" s="13"/>
      <c r="J898" s="15"/>
      <c r="K898" s="9"/>
      <c r="M898" s="15"/>
      <c r="N898" s="17"/>
      <c r="O898" s="20" t="str">
        <f t="shared" si="0"/>
        <v/>
      </c>
      <c r="P898" s="21" t="str">
        <f t="shared" si="1"/>
        <v/>
      </c>
      <c r="Q898" s="22" t="str">
        <f t="shared" si="2"/>
        <v/>
      </c>
      <c r="R898" s="22" t="str">
        <f t="shared" si="3"/>
        <v/>
      </c>
      <c r="S898" s="23" t="str">
        <f t="shared" si="4"/>
        <v/>
      </c>
      <c r="T898" s="24" t="str">
        <f t="shared" si="5"/>
        <v/>
      </c>
      <c r="X898" s="13"/>
      <c r="AA898" s="22" t="str">
        <f t="shared" si="6"/>
        <v/>
      </c>
      <c r="AB898" s="22" t="str">
        <f t="shared" si="7"/>
        <v/>
      </c>
      <c r="AC898" s="25" t="str">
        <f t="shared" si="8"/>
        <v/>
      </c>
    </row>
    <row r="899">
      <c r="A899" s="9"/>
      <c r="C899" s="13"/>
      <c r="J899" s="15"/>
      <c r="K899" s="9"/>
      <c r="M899" s="15"/>
      <c r="N899" s="17"/>
      <c r="O899" s="20" t="str">
        <f t="shared" si="0"/>
        <v/>
      </c>
      <c r="P899" s="21" t="str">
        <f t="shared" si="1"/>
        <v/>
      </c>
      <c r="Q899" s="22" t="str">
        <f t="shared" si="2"/>
        <v/>
      </c>
      <c r="R899" s="22" t="str">
        <f t="shared" si="3"/>
        <v/>
      </c>
      <c r="S899" s="23" t="str">
        <f t="shared" si="4"/>
        <v/>
      </c>
      <c r="T899" s="24" t="str">
        <f t="shared" si="5"/>
        <v/>
      </c>
      <c r="X899" s="13"/>
      <c r="AA899" s="22" t="str">
        <f t="shared" si="6"/>
        <v/>
      </c>
      <c r="AB899" s="22" t="str">
        <f t="shared" si="7"/>
        <v/>
      </c>
      <c r="AC899" s="25" t="str">
        <f t="shared" si="8"/>
        <v/>
      </c>
    </row>
    <row r="900">
      <c r="A900" s="9"/>
      <c r="C900" s="13"/>
      <c r="J900" s="15"/>
      <c r="K900" s="9"/>
      <c r="M900" s="15"/>
      <c r="N900" s="17"/>
      <c r="O900" s="20" t="str">
        <f t="shared" si="0"/>
        <v/>
      </c>
      <c r="P900" s="21" t="str">
        <f t="shared" si="1"/>
        <v/>
      </c>
      <c r="Q900" s="22" t="str">
        <f t="shared" si="2"/>
        <v/>
      </c>
      <c r="R900" s="22" t="str">
        <f t="shared" si="3"/>
        <v/>
      </c>
      <c r="S900" s="23" t="str">
        <f t="shared" si="4"/>
        <v/>
      </c>
      <c r="T900" s="24" t="str">
        <f t="shared" si="5"/>
        <v/>
      </c>
      <c r="X900" s="13"/>
      <c r="AA900" s="22" t="str">
        <f t="shared" si="6"/>
        <v/>
      </c>
      <c r="AB900" s="22" t="str">
        <f t="shared" si="7"/>
        <v/>
      </c>
      <c r="AC900" s="25" t="str">
        <f t="shared" si="8"/>
        <v/>
      </c>
    </row>
    <row r="901">
      <c r="A901" s="9"/>
      <c r="C901" s="13"/>
      <c r="J901" s="15"/>
      <c r="K901" s="9"/>
      <c r="M901" s="15"/>
      <c r="N901" s="17"/>
      <c r="O901" s="20" t="str">
        <f t="shared" si="0"/>
        <v/>
      </c>
      <c r="P901" s="21" t="str">
        <f t="shared" si="1"/>
        <v/>
      </c>
      <c r="Q901" s="22" t="str">
        <f t="shared" si="2"/>
        <v/>
      </c>
      <c r="R901" s="22" t="str">
        <f t="shared" si="3"/>
        <v/>
      </c>
      <c r="S901" s="23" t="str">
        <f t="shared" si="4"/>
        <v/>
      </c>
      <c r="T901" s="24" t="str">
        <f t="shared" si="5"/>
        <v/>
      </c>
      <c r="X901" s="13"/>
      <c r="AA901" s="22" t="str">
        <f t="shared" si="6"/>
        <v/>
      </c>
      <c r="AB901" s="22" t="str">
        <f t="shared" si="7"/>
        <v/>
      </c>
      <c r="AC901" s="25" t="str">
        <f t="shared" si="8"/>
        <v/>
      </c>
    </row>
    <row r="902">
      <c r="A902" s="9"/>
      <c r="C902" s="13"/>
      <c r="J902" s="15"/>
      <c r="K902" s="9"/>
      <c r="M902" s="15"/>
      <c r="N902" s="17"/>
      <c r="O902" s="20" t="str">
        <f t="shared" si="0"/>
        <v/>
      </c>
      <c r="P902" s="21" t="str">
        <f t="shared" si="1"/>
        <v/>
      </c>
      <c r="Q902" s="22" t="str">
        <f t="shared" si="2"/>
        <v/>
      </c>
      <c r="R902" s="22" t="str">
        <f t="shared" si="3"/>
        <v/>
      </c>
      <c r="S902" s="23" t="str">
        <f t="shared" si="4"/>
        <v/>
      </c>
      <c r="T902" s="24" t="str">
        <f t="shared" si="5"/>
        <v/>
      </c>
      <c r="X902" s="13"/>
      <c r="AA902" s="22" t="str">
        <f t="shared" si="6"/>
        <v/>
      </c>
      <c r="AB902" s="22" t="str">
        <f t="shared" si="7"/>
        <v/>
      </c>
      <c r="AC902" s="25" t="str">
        <f t="shared" si="8"/>
        <v/>
      </c>
    </row>
    <row r="903">
      <c r="A903" s="9"/>
      <c r="C903" s="13"/>
      <c r="J903" s="15"/>
      <c r="K903" s="9"/>
      <c r="M903" s="15"/>
      <c r="N903" s="17"/>
      <c r="O903" s="20" t="str">
        <f t="shared" si="0"/>
        <v/>
      </c>
      <c r="P903" s="21" t="str">
        <f t="shared" si="1"/>
        <v/>
      </c>
      <c r="Q903" s="22" t="str">
        <f t="shared" si="2"/>
        <v/>
      </c>
      <c r="R903" s="22" t="str">
        <f t="shared" si="3"/>
        <v/>
      </c>
      <c r="S903" s="23" t="str">
        <f t="shared" si="4"/>
        <v/>
      </c>
      <c r="T903" s="24" t="str">
        <f t="shared" si="5"/>
        <v/>
      </c>
      <c r="X903" s="13"/>
      <c r="AA903" s="22" t="str">
        <f t="shared" si="6"/>
        <v/>
      </c>
      <c r="AB903" s="22" t="str">
        <f t="shared" si="7"/>
        <v/>
      </c>
      <c r="AC903" s="25" t="str">
        <f t="shared" si="8"/>
        <v/>
      </c>
    </row>
    <row r="904">
      <c r="A904" s="9"/>
      <c r="C904" s="13"/>
      <c r="J904" s="15"/>
      <c r="K904" s="9"/>
      <c r="M904" s="15"/>
      <c r="N904" s="17"/>
      <c r="O904" s="20" t="str">
        <f t="shared" si="0"/>
        <v/>
      </c>
      <c r="P904" s="21" t="str">
        <f t="shared" si="1"/>
        <v/>
      </c>
      <c r="Q904" s="22" t="str">
        <f t="shared" si="2"/>
        <v/>
      </c>
      <c r="R904" s="22" t="str">
        <f t="shared" si="3"/>
        <v/>
      </c>
      <c r="S904" s="23" t="str">
        <f t="shared" si="4"/>
        <v/>
      </c>
      <c r="T904" s="24" t="str">
        <f t="shared" si="5"/>
        <v/>
      </c>
      <c r="X904" s="13"/>
      <c r="AA904" s="22" t="str">
        <f t="shared" si="6"/>
        <v/>
      </c>
      <c r="AB904" s="22" t="str">
        <f t="shared" si="7"/>
        <v/>
      </c>
      <c r="AC904" s="25" t="str">
        <f t="shared" si="8"/>
        <v/>
      </c>
    </row>
    <row r="905">
      <c r="A905" s="9"/>
      <c r="C905" s="13"/>
      <c r="J905" s="15"/>
      <c r="K905" s="9"/>
      <c r="M905" s="15"/>
      <c r="N905" s="17"/>
      <c r="O905" s="20" t="str">
        <f t="shared" si="0"/>
        <v/>
      </c>
      <c r="P905" s="21" t="str">
        <f t="shared" si="1"/>
        <v/>
      </c>
      <c r="Q905" s="22" t="str">
        <f t="shared" si="2"/>
        <v/>
      </c>
      <c r="R905" s="22" t="str">
        <f t="shared" si="3"/>
        <v/>
      </c>
      <c r="S905" s="23" t="str">
        <f t="shared" si="4"/>
        <v/>
      </c>
      <c r="T905" s="24" t="str">
        <f t="shared" si="5"/>
        <v/>
      </c>
      <c r="X905" s="13"/>
      <c r="AA905" s="22" t="str">
        <f t="shared" si="6"/>
        <v/>
      </c>
      <c r="AB905" s="22" t="str">
        <f t="shared" si="7"/>
        <v/>
      </c>
      <c r="AC905" s="25" t="str">
        <f t="shared" si="8"/>
        <v/>
      </c>
    </row>
    <row r="906">
      <c r="A906" s="9"/>
      <c r="C906" s="13"/>
      <c r="J906" s="15"/>
      <c r="K906" s="9"/>
      <c r="M906" s="15"/>
      <c r="N906" s="17"/>
      <c r="O906" s="20" t="str">
        <f t="shared" si="0"/>
        <v/>
      </c>
      <c r="P906" s="21" t="str">
        <f t="shared" si="1"/>
        <v/>
      </c>
      <c r="Q906" s="22" t="str">
        <f t="shared" si="2"/>
        <v/>
      </c>
      <c r="R906" s="22" t="str">
        <f t="shared" si="3"/>
        <v/>
      </c>
      <c r="S906" s="23" t="str">
        <f t="shared" si="4"/>
        <v/>
      </c>
      <c r="T906" s="24" t="str">
        <f t="shared" si="5"/>
        <v/>
      </c>
      <c r="X906" s="13"/>
      <c r="AA906" s="22" t="str">
        <f t="shared" si="6"/>
        <v/>
      </c>
      <c r="AB906" s="22" t="str">
        <f t="shared" si="7"/>
        <v/>
      </c>
      <c r="AC906" s="25" t="str">
        <f t="shared" si="8"/>
        <v/>
      </c>
    </row>
    <row r="907">
      <c r="A907" s="9"/>
      <c r="C907" s="13"/>
      <c r="J907" s="15"/>
      <c r="K907" s="9"/>
      <c r="M907" s="15"/>
      <c r="N907" s="17"/>
      <c r="O907" s="20" t="str">
        <f t="shared" si="0"/>
        <v/>
      </c>
      <c r="P907" s="21" t="str">
        <f t="shared" si="1"/>
        <v/>
      </c>
      <c r="Q907" s="22" t="str">
        <f t="shared" si="2"/>
        <v/>
      </c>
      <c r="R907" s="22" t="str">
        <f t="shared" si="3"/>
        <v/>
      </c>
      <c r="S907" s="23" t="str">
        <f t="shared" si="4"/>
        <v/>
      </c>
      <c r="T907" s="24" t="str">
        <f t="shared" si="5"/>
        <v/>
      </c>
      <c r="X907" s="13"/>
      <c r="AA907" s="22" t="str">
        <f t="shared" si="6"/>
        <v/>
      </c>
      <c r="AB907" s="22" t="str">
        <f t="shared" si="7"/>
        <v/>
      </c>
      <c r="AC907" s="25" t="str">
        <f t="shared" si="8"/>
        <v/>
      </c>
    </row>
    <row r="908">
      <c r="A908" s="9"/>
      <c r="C908" s="13"/>
      <c r="J908" s="15"/>
      <c r="K908" s="9"/>
      <c r="M908" s="15"/>
      <c r="N908" s="17"/>
      <c r="O908" s="20" t="str">
        <f t="shared" si="0"/>
        <v/>
      </c>
      <c r="P908" s="21" t="str">
        <f t="shared" si="1"/>
        <v/>
      </c>
      <c r="Q908" s="22" t="str">
        <f t="shared" si="2"/>
        <v/>
      </c>
      <c r="R908" s="22" t="str">
        <f t="shared" si="3"/>
        <v/>
      </c>
      <c r="S908" s="23" t="str">
        <f t="shared" si="4"/>
        <v/>
      </c>
      <c r="T908" s="24" t="str">
        <f t="shared" si="5"/>
        <v/>
      </c>
      <c r="X908" s="13"/>
      <c r="AA908" s="22" t="str">
        <f t="shared" si="6"/>
        <v/>
      </c>
      <c r="AB908" s="22" t="str">
        <f t="shared" si="7"/>
        <v/>
      </c>
      <c r="AC908" s="25" t="str">
        <f t="shared" si="8"/>
        <v/>
      </c>
    </row>
    <row r="909">
      <c r="A909" s="9"/>
      <c r="C909" s="13"/>
      <c r="J909" s="15"/>
      <c r="K909" s="9"/>
      <c r="M909" s="15"/>
      <c r="N909" s="17"/>
      <c r="O909" s="20" t="str">
        <f t="shared" si="0"/>
        <v/>
      </c>
      <c r="P909" s="21" t="str">
        <f t="shared" si="1"/>
        <v/>
      </c>
      <c r="Q909" s="22" t="str">
        <f t="shared" si="2"/>
        <v/>
      </c>
      <c r="R909" s="22" t="str">
        <f t="shared" si="3"/>
        <v/>
      </c>
      <c r="S909" s="23" t="str">
        <f t="shared" si="4"/>
        <v/>
      </c>
      <c r="T909" s="24" t="str">
        <f t="shared" si="5"/>
        <v/>
      </c>
      <c r="X909" s="13"/>
      <c r="AA909" s="22" t="str">
        <f t="shared" si="6"/>
        <v/>
      </c>
      <c r="AB909" s="22" t="str">
        <f t="shared" si="7"/>
        <v/>
      </c>
      <c r="AC909" s="25" t="str">
        <f t="shared" si="8"/>
        <v/>
      </c>
    </row>
    <row r="910">
      <c r="A910" s="9"/>
      <c r="C910" s="13"/>
      <c r="J910" s="15"/>
      <c r="K910" s="9"/>
      <c r="M910" s="15"/>
      <c r="N910" s="17"/>
      <c r="O910" s="20" t="str">
        <f t="shared" si="0"/>
        <v/>
      </c>
      <c r="P910" s="21" t="str">
        <f t="shared" si="1"/>
        <v/>
      </c>
      <c r="Q910" s="22" t="str">
        <f t="shared" si="2"/>
        <v/>
      </c>
      <c r="R910" s="22" t="str">
        <f t="shared" si="3"/>
        <v/>
      </c>
      <c r="S910" s="23" t="str">
        <f t="shared" si="4"/>
        <v/>
      </c>
      <c r="T910" s="24" t="str">
        <f t="shared" si="5"/>
        <v/>
      </c>
      <c r="X910" s="13"/>
      <c r="AA910" s="22" t="str">
        <f t="shared" si="6"/>
        <v/>
      </c>
      <c r="AB910" s="22" t="str">
        <f t="shared" si="7"/>
        <v/>
      </c>
      <c r="AC910" s="25" t="str">
        <f t="shared" si="8"/>
        <v/>
      </c>
    </row>
    <row r="911">
      <c r="A911" s="9"/>
      <c r="C911" s="13"/>
      <c r="J911" s="15"/>
      <c r="K911" s="9"/>
      <c r="M911" s="15"/>
      <c r="N911" s="17"/>
      <c r="O911" s="20" t="str">
        <f t="shared" si="0"/>
        <v/>
      </c>
      <c r="P911" s="21" t="str">
        <f t="shared" si="1"/>
        <v/>
      </c>
      <c r="Q911" s="22" t="str">
        <f t="shared" si="2"/>
        <v/>
      </c>
      <c r="R911" s="22" t="str">
        <f t="shared" si="3"/>
        <v/>
      </c>
      <c r="S911" s="23" t="str">
        <f t="shared" si="4"/>
        <v/>
      </c>
      <c r="T911" s="24" t="str">
        <f t="shared" si="5"/>
        <v/>
      </c>
      <c r="X911" s="13"/>
      <c r="AA911" s="22" t="str">
        <f t="shared" si="6"/>
        <v/>
      </c>
      <c r="AB911" s="22" t="str">
        <f t="shared" si="7"/>
        <v/>
      </c>
      <c r="AC911" s="25" t="str">
        <f t="shared" si="8"/>
        <v/>
      </c>
    </row>
    <row r="912">
      <c r="A912" s="9"/>
      <c r="C912" s="13"/>
      <c r="J912" s="15"/>
      <c r="K912" s="9"/>
      <c r="M912" s="15"/>
      <c r="N912" s="17"/>
      <c r="O912" s="20" t="str">
        <f t="shared" si="0"/>
        <v/>
      </c>
      <c r="P912" s="21" t="str">
        <f t="shared" si="1"/>
        <v/>
      </c>
      <c r="Q912" s="22" t="str">
        <f t="shared" si="2"/>
        <v/>
      </c>
      <c r="R912" s="22" t="str">
        <f t="shared" si="3"/>
        <v/>
      </c>
      <c r="S912" s="23" t="str">
        <f t="shared" si="4"/>
        <v/>
      </c>
      <c r="T912" s="24" t="str">
        <f t="shared" si="5"/>
        <v/>
      </c>
      <c r="X912" s="13"/>
      <c r="AA912" s="22" t="str">
        <f t="shared" si="6"/>
        <v/>
      </c>
      <c r="AB912" s="22" t="str">
        <f t="shared" si="7"/>
        <v/>
      </c>
      <c r="AC912" s="25" t="str">
        <f t="shared" si="8"/>
        <v/>
      </c>
    </row>
    <row r="913">
      <c r="A913" s="9"/>
      <c r="C913" s="13"/>
      <c r="J913" s="15"/>
      <c r="K913" s="9"/>
      <c r="M913" s="15"/>
      <c r="N913" s="17"/>
      <c r="O913" s="20" t="str">
        <f t="shared" si="0"/>
        <v/>
      </c>
      <c r="P913" s="21" t="str">
        <f t="shared" si="1"/>
        <v/>
      </c>
      <c r="Q913" s="22" t="str">
        <f t="shared" si="2"/>
        <v/>
      </c>
      <c r="R913" s="22" t="str">
        <f t="shared" si="3"/>
        <v/>
      </c>
      <c r="S913" s="23" t="str">
        <f t="shared" si="4"/>
        <v/>
      </c>
      <c r="T913" s="24" t="str">
        <f t="shared" si="5"/>
        <v/>
      </c>
      <c r="X913" s="13"/>
      <c r="AA913" s="22" t="str">
        <f t="shared" si="6"/>
        <v/>
      </c>
      <c r="AB913" s="22" t="str">
        <f t="shared" si="7"/>
        <v/>
      </c>
      <c r="AC913" s="25" t="str">
        <f t="shared" si="8"/>
        <v/>
      </c>
    </row>
    <row r="914">
      <c r="A914" s="9"/>
      <c r="C914" s="13"/>
      <c r="J914" s="15"/>
      <c r="K914" s="9"/>
      <c r="M914" s="15"/>
      <c r="N914" s="17"/>
      <c r="O914" s="20" t="str">
        <f t="shared" si="0"/>
        <v/>
      </c>
      <c r="P914" s="21" t="str">
        <f t="shared" si="1"/>
        <v/>
      </c>
      <c r="Q914" s="22" t="str">
        <f t="shared" si="2"/>
        <v/>
      </c>
      <c r="R914" s="22" t="str">
        <f t="shared" si="3"/>
        <v/>
      </c>
      <c r="S914" s="23" t="str">
        <f t="shared" si="4"/>
        <v/>
      </c>
      <c r="T914" s="24" t="str">
        <f t="shared" si="5"/>
        <v/>
      </c>
      <c r="X914" s="13"/>
      <c r="AA914" s="22" t="str">
        <f t="shared" si="6"/>
        <v/>
      </c>
      <c r="AB914" s="22" t="str">
        <f t="shared" si="7"/>
        <v/>
      </c>
      <c r="AC914" s="25" t="str">
        <f t="shared" si="8"/>
        <v/>
      </c>
    </row>
    <row r="915">
      <c r="A915" s="9"/>
      <c r="C915" s="13"/>
      <c r="J915" s="15"/>
      <c r="K915" s="9"/>
      <c r="M915" s="15"/>
      <c r="N915" s="17"/>
      <c r="O915" s="20" t="str">
        <f t="shared" si="0"/>
        <v/>
      </c>
      <c r="P915" s="21" t="str">
        <f t="shared" si="1"/>
        <v/>
      </c>
      <c r="Q915" s="22" t="str">
        <f t="shared" si="2"/>
        <v/>
      </c>
      <c r="R915" s="22" t="str">
        <f t="shared" si="3"/>
        <v/>
      </c>
      <c r="S915" s="23" t="str">
        <f t="shared" si="4"/>
        <v/>
      </c>
      <c r="T915" s="24" t="str">
        <f t="shared" si="5"/>
        <v/>
      </c>
      <c r="X915" s="13"/>
      <c r="AA915" s="22" t="str">
        <f t="shared" si="6"/>
        <v/>
      </c>
      <c r="AB915" s="22" t="str">
        <f t="shared" si="7"/>
        <v/>
      </c>
      <c r="AC915" s="25" t="str">
        <f t="shared" si="8"/>
        <v/>
      </c>
    </row>
    <row r="916">
      <c r="A916" s="9"/>
      <c r="C916" s="13"/>
      <c r="J916" s="15"/>
      <c r="K916" s="9"/>
      <c r="M916" s="15"/>
      <c r="N916" s="17"/>
      <c r="O916" s="20" t="str">
        <f t="shared" si="0"/>
        <v/>
      </c>
      <c r="P916" s="21" t="str">
        <f t="shared" si="1"/>
        <v/>
      </c>
      <c r="Q916" s="22" t="str">
        <f t="shared" si="2"/>
        <v/>
      </c>
      <c r="R916" s="22" t="str">
        <f t="shared" si="3"/>
        <v/>
      </c>
      <c r="S916" s="23" t="str">
        <f t="shared" si="4"/>
        <v/>
      </c>
      <c r="T916" s="24" t="str">
        <f t="shared" si="5"/>
        <v/>
      </c>
      <c r="X916" s="13"/>
      <c r="AA916" s="22" t="str">
        <f t="shared" si="6"/>
        <v/>
      </c>
      <c r="AB916" s="22" t="str">
        <f t="shared" si="7"/>
        <v/>
      </c>
      <c r="AC916" s="25" t="str">
        <f t="shared" si="8"/>
        <v/>
      </c>
    </row>
    <row r="917">
      <c r="A917" s="9"/>
      <c r="C917" s="13"/>
      <c r="J917" s="15"/>
      <c r="K917" s="9"/>
      <c r="M917" s="15"/>
      <c r="N917" s="17"/>
      <c r="O917" s="20" t="str">
        <f t="shared" si="0"/>
        <v/>
      </c>
      <c r="P917" s="21" t="str">
        <f t="shared" si="1"/>
        <v/>
      </c>
      <c r="Q917" s="22" t="str">
        <f t="shared" si="2"/>
        <v/>
      </c>
      <c r="R917" s="22" t="str">
        <f t="shared" si="3"/>
        <v/>
      </c>
      <c r="S917" s="23" t="str">
        <f t="shared" si="4"/>
        <v/>
      </c>
      <c r="T917" s="24" t="str">
        <f t="shared" si="5"/>
        <v/>
      </c>
      <c r="X917" s="13"/>
      <c r="AA917" s="22" t="str">
        <f t="shared" si="6"/>
        <v/>
      </c>
      <c r="AB917" s="22" t="str">
        <f t="shared" si="7"/>
        <v/>
      </c>
      <c r="AC917" s="25" t="str">
        <f t="shared" si="8"/>
        <v/>
      </c>
    </row>
    <row r="918">
      <c r="A918" s="9"/>
      <c r="C918" s="13"/>
      <c r="J918" s="15"/>
      <c r="K918" s="9"/>
      <c r="M918" s="15"/>
      <c r="N918" s="17"/>
      <c r="O918" s="20" t="str">
        <f t="shared" si="0"/>
        <v/>
      </c>
      <c r="P918" s="21" t="str">
        <f t="shared" si="1"/>
        <v/>
      </c>
      <c r="Q918" s="22" t="str">
        <f t="shared" si="2"/>
        <v/>
      </c>
      <c r="R918" s="22" t="str">
        <f t="shared" si="3"/>
        <v/>
      </c>
      <c r="S918" s="23" t="str">
        <f t="shared" si="4"/>
        <v/>
      </c>
      <c r="T918" s="24" t="str">
        <f t="shared" si="5"/>
        <v/>
      </c>
      <c r="X918" s="13"/>
      <c r="AA918" s="22" t="str">
        <f t="shared" si="6"/>
        <v/>
      </c>
      <c r="AB918" s="22" t="str">
        <f t="shared" si="7"/>
        <v/>
      </c>
      <c r="AC918" s="25" t="str">
        <f t="shared" si="8"/>
        <v/>
      </c>
    </row>
    <row r="919">
      <c r="A919" s="9"/>
      <c r="C919" s="13"/>
      <c r="J919" s="15"/>
      <c r="K919" s="9"/>
      <c r="M919" s="15"/>
      <c r="N919" s="17"/>
      <c r="O919" s="20" t="str">
        <f t="shared" si="0"/>
        <v/>
      </c>
      <c r="P919" s="21" t="str">
        <f t="shared" si="1"/>
        <v/>
      </c>
      <c r="Q919" s="22" t="str">
        <f t="shared" si="2"/>
        <v/>
      </c>
      <c r="R919" s="22" t="str">
        <f t="shared" si="3"/>
        <v/>
      </c>
      <c r="S919" s="23" t="str">
        <f t="shared" si="4"/>
        <v/>
      </c>
      <c r="T919" s="24" t="str">
        <f t="shared" si="5"/>
        <v/>
      </c>
      <c r="X919" s="13"/>
      <c r="AA919" s="22" t="str">
        <f t="shared" si="6"/>
        <v/>
      </c>
      <c r="AB919" s="22" t="str">
        <f t="shared" si="7"/>
        <v/>
      </c>
      <c r="AC919" s="25" t="str">
        <f t="shared" si="8"/>
        <v/>
      </c>
    </row>
    <row r="920">
      <c r="A920" s="9"/>
      <c r="C920" s="13"/>
      <c r="J920" s="15"/>
      <c r="K920" s="9"/>
      <c r="M920" s="15"/>
      <c r="N920" s="17"/>
      <c r="O920" s="20" t="str">
        <f t="shared" si="0"/>
        <v/>
      </c>
      <c r="P920" s="21" t="str">
        <f t="shared" si="1"/>
        <v/>
      </c>
      <c r="Q920" s="22" t="str">
        <f t="shared" si="2"/>
        <v/>
      </c>
      <c r="R920" s="22" t="str">
        <f t="shared" si="3"/>
        <v/>
      </c>
      <c r="S920" s="23" t="str">
        <f t="shared" si="4"/>
        <v/>
      </c>
      <c r="T920" s="24" t="str">
        <f t="shared" si="5"/>
        <v/>
      </c>
      <c r="X920" s="13"/>
      <c r="AA920" s="22" t="str">
        <f t="shared" si="6"/>
        <v/>
      </c>
      <c r="AB920" s="22" t="str">
        <f t="shared" si="7"/>
        <v/>
      </c>
      <c r="AC920" s="25" t="str">
        <f t="shared" si="8"/>
        <v/>
      </c>
    </row>
    <row r="921">
      <c r="A921" s="9"/>
      <c r="C921" s="13"/>
      <c r="J921" s="15"/>
      <c r="K921" s="9"/>
      <c r="M921" s="15"/>
      <c r="N921" s="17"/>
      <c r="O921" s="20" t="str">
        <f t="shared" si="0"/>
        <v/>
      </c>
      <c r="P921" s="21" t="str">
        <f t="shared" si="1"/>
        <v/>
      </c>
      <c r="Q921" s="22" t="str">
        <f t="shared" si="2"/>
        <v/>
      </c>
      <c r="R921" s="22" t="str">
        <f t="shared" si="3"/>
        <v/>
      </c>
      <c r="S921" s="23" t="str">
        <f t="shared" si="4"/>
        <v/>
      </c>
      <c r="T921" s="24" t="str">
        <f t="shared" si="5"/>
        <v/>
      </c>
      <c r="X921" s="13"/>
      <c r="AA921" s="22" t="str">
        <f t="shared" si="6"/>
        <v/>
      </c>
      <c r="AB921" s="22" t="str">
        <f t="shared" si="7"/>
        <v/>
      </c>
      <c r="AC921" s="25" t="str">
        <f t="shared" si="8"/>
        <v/>
      </c>
    </row>
    <row r="922">
      <c r="A922" s="9"/>
      <c r="C922" s="13"/>
      <c r="J922" s="15"/>
      <c r="K922" s="9"/>
      <c r="M922" s="15"/>
      <c r="N922" s="17"/>
      <c r="O922" s="20" t="str">
        <f t="shared" si="0"/>
        <v/>
      </c>
      <c r="P922" s="21" t="str">
        <f t="shared" si="1"/>
        <v/>
      </c>
      <c r="Q922" s="22" t="str">
        <f t="shared" si="2"/>
        <v/>
      </c>
      <c r="R922" s="22" t="str">
        <f t="shared" si="3"/>
        <v/>
      </c>
      <c r="S922" s="23" t="str">
        <f t="shared" si="4"/>
        <v/>
      </c>
      <c r="T922" s="24" t="str">
        <f t="shared" si="5"/>
        <v/>
      </c>
      <c r="X922" s="13"/>
      <c r="AA922" s="22" t="str">
        <f t="shared" si="6"/>
        <v/>
      </c>
      <c r="AB922" s="22" t="str">
        <f t="shared" si="7"/>
        <v/>
      </c>
      <c r="AC922" s="25" t="str">
        <f t="shared" si="8"/>
        <v/>
      </c>
    </row>
    <row r="923">
      <c r="A923" s="9"/>
      <c r="C923" s="13"/>
      <c r="J923" s="15"/>
      <c r="K923" s="9"/>
      <c r="M923" s="15"/>
      <c r="N923" s="17"/>
      <c r="O923" s="20" t="str">
        <f t="shared" si="0"/>
        <v/>
      </c>
      <c r="P923" s="21" t="str">
        <f t="shared" si="1"/>
        <v/>
      </c>
      <c r="Q923" s="22" t="str">
        <f t="shared" si="2"/>
        <v/>
      </c>
      <c r="R923" s="22" t="str">
        <f t="shared" si="3"/>
        <v/>
      </c>
      <c r="S923" s="23" t="str">
        <f t="shared" si="4"/>
        <v/>
      </c>
      <c r="T923" s="24" t="str">
        <f t="shared" si="5"/>
        <v/>
      </c>
      <c r="X923" s="13"/>
      <c r="AA923" s="22" t="str">
        <f t="shared" si="6"/>
        <v/>
      </c>
      <c r="AB923" s="22" t="str">
        <f t="shared" si="7"/>
        <v/>
      </c>
      <c r="AC923" s="25" t="str">
        <f t="shared" si="8"/>
        <v/>
      </c>
    </row>
    <row r="924">
      <c r="A924" s="9"/>
      <c r="C924" s="13"/>
      <c r="J924" s="15"/>
      <c r="K924" s="9"/>
      <c r="M924" s="15"/>
      <c r="N924" s="17"/>
      <c r="O924" s="20" t="str">
        <f t="shared" si="0"/>
        <v/>
      </c>
      <c r="P924" s="21" t="str">
        <f t="shared" si="1"/>
        <v/>
      </c>
      <c r="Q924" s="22" t="str">
        <f t="shared" si="2"/>
        <v/>
      </c>
      <c r="R924" s="22" t="str">
        <f t="shared" si="3"/>
        <v/>
      </c>
      <c r="S924" s="23" t="str">
        <f t="shared" si="4"/>
        <v/>
      </c>
      <c r="T924" s="24" t="str">
        <f t="shared" si="5"/>
        <v/>
      </c>
      <c r="X924" s="13"/>
      <c r="AA924" s="22" t="str">
        <f t="shared" si="6"/>
        <v/>
      </c>
      <c r="AB924" s="22" t="str">
        <f t="shared" si="7"/>
        <v/>
      </c>
      <c r="AC924" s="25" t="str">
        <f t="shared" si="8"/>
        <v/>
      </c>
    </row>
    <row r="925">
      <c r="A925" s="9"/>
      <c r="C925" s="13"/>
      <c r="J925" s="15"/>
      <c r="K925" s="9"/>
      <c r="M925" s="15"/>
      <c r="N925" s="17"/>
      <c r="O925" s="20" t="str">
        <f t="shared" si="0"/>
        <v/>
      </c>
      <c r="P925" s="21" t="str">
        <f t="shared" si="1"/>
        <v/>
      </c>
      <c r="Q925" s="22" t="str">
        <f t="shared" si="2"/>
        <v/>
      </c>
      <c r="R925" s="22" t="str">
        <f t="shared" si="3"/>
        <v/>
      </c>
      <c r="S925" s="23" t="str">
        <f t="shared" si="4"/>
        <v/>
      </c>
      <c r="T925" s="24" t="str">
        <f t="shared" si="5"/>
        <v/>
      </c>
      <c r="X925" s="13"/>
      <c r="AA925" s="22" t="str">
        <f t="shared" si="6"/>
        <v/>
      </c>
      <c r="AB925" s="22" t="str">
        <f t="shared" si="7"/>
        <v/>
      </c>
      <c r="AC925" s="25" t="str">
        <f t="shared" si="8"/>
        <v/>
      </c>
    </row>
    <row r="926">
      <c r="A926" s="9"/>
      <c r="C926" s="13"/>
      <c r="J926" s="15"/>
      <c r="K926" s="9"/>
      <c r="M926" s="15"/>
      <c r="N926" s="17"/>
      <c r="O926" s="20" t="str">
        <f t="shared" si="0"/>
        <v/>
      </c>
      <c r="P926" s="21" t="str">
        <f t="shared" si="1"/>
        <v/>
      </c>
      <c r="Q926" s="22" t="str">
        <f t="shared" si="2"/>
        <v/>
      </c>
      <c r="R926" s="22" t="str">
        <f t="shared" si="3"/>
        <v/>
      </c>
      <c r="S926" s="23" t="str">
        <f t="shared" si="4"/>
        <v/>
      </c>
      <c r="T926" s="24" t="str">
        <f t="shared" si="5"/>
        <v/>
      </c>
      <c r="X926" s="13"/>
      <c r="AA926" s="22" t="str">
        <f t="shared" si="6"/>
        <v/>
      </c>
      <c r="AB926" s="22" t="str">
        <f t="shared" si="7"/>
        <v/>
      </c>
      <c r="AC926" s="25" t="str">
        <f t="shared" si="8"/>
        <v/>
      </c>
    </row>
    <row r="927">
      <c r="A927" s="9"/>
      <c r="C927" s="13"/>
      <c r="J927" s="15"/>
      <c r="K927" s="9"/>
      <c r="M927" s="15"/>
      <c r="N927" s="17"/>
      <c r="O927" s="20" t="str">
        <f t="shared" si="0"/>
        <v/>
      </c>
      <c r="P927" s="21" t="str">
        <f t="shared" si="1"/>
        <v/>
      </c>
      <c r="Q927" s="22" t="str">
        <f t="shared" si="2"/>
        <v/>
      </c>
      <c r="R927" s="22" t="str">
        <f t="shared" si="3"/>
        <v/>
      </c>
      <c r="S927" s="23" t="str">
        <f t="shared" si="4"/>
        <v/>
      </c>
      <c r="T927" s="24" t="str">
        <f t="shared" si="5"/>
        <v/>
      </c>
      <c r="X927" s="13"/>
      <c r="AA927" s="22" t="str">
        <f t="shared" si="6"/>
        <v/>
      </c>
      <c r="AB927" s="22" t="str">
        <f t="shared" si="7"/>
        <v/>
      </c>
      <c r="AC927" s="25" t="str">
        <f t="shared" si="8"/>
        <v/>
      </c>
    </row>
    <row r="928">
      <c r="A928" s="9"/>
      <c r="C928" s="13"/>
      <c r="J928" s="15"/>
      <c r="K928" s="9"/>
      <c r="M928" s="15"/>
      <c r="N928" s="17"/>
      <c r="O928" s="20" t="str">
        <f t="shared" si="0"/>
        <v/>
      </c>
      <c r="P928" s="21" t="str">
        <f t="shared" si="1"/>
        <v/>
      </c>
      <c r="Q928" s="22" t="str">
        <f t="shared" si="2"/>
        <v/>
      </c>
      <c r="R928" s="22" t="str">
        <f t="shared" si="3"/>
        <v/>
      </c>
      <c r="S928" s="23" t="str">
        <f t="shared" si="4"/>
        <v/>
      </c>
      <c r="T928" s="24" t="str">
        <f t="shared" si="5"/>
        <v/>
      </c>
      <c r="X928" s="13"/>
      <c r="AA928" s="22" t="str">
        <f t="shared" si="6"/>
        <v/>
      </c>
      <c r="AB928" s="22" t="str">
        <f t="shared" si="7"/>
        <v/>
      </c>
      <c r="AC928" s="25" t="str">
        <f t="shared" si="8"/>
        <v/>
      </c>
    </row>
    <row r="929">
      <c r="A929" s="9"/>
      <c r="C929" s="13"/>
      <c r="J929" s="15"/>
      <c r="K929" s="9"/>
      <c r="M929" s="15"/>
      <c r="N929" s="17"/>
      <c r="O929" s="20" t="str">
        <f t="shared" si="0"/>
        <v/>
      </c>
      <c r="P929" s="21" t="str">
        <f t="shared" si="1"/>
        <v/>
      </c>
      <c r="Q929" s="22" t="str">
        <f t="shared" si="2"/>
        <v/>
      </c>
      <c r="R929" s="22" t="str">
        <f t="shared" si="3"/>
        <v/>
      </c>
      <c r="S929" s="23" t="str">
        <f t="shared" si="4"/>
        <v/>
      </c>
      <c r="T929" s="24" t="str">
        <f t="shared" si="5"/>
        <v/>
      </c>
      <c r="X929" s="13"/>
      <c r="AA929" s="22" t="str">
        <f t="shared" si="6"/>
        <v/>
      </c>
      <c r="AB929" s="22" t="str">
        <f t="shared" si="7"/>
        <v/>
      </c>
      <c r="AC929" s="25" t="str">
        <f t="shared" si="8"/>
        <v/>
      </c>
    </row>
    <row r="930">
      <c r="A930" s="9"/>
      <c r="C930" s="13"/>
      <c r="J930" s="15"/>
      <c r="K930" s="9"/>
      <c r="M930" s="15"/>
      <c r="N930" s="17"/>
      <c r="O930" s="20" t="str">
        <f t="shared" si="0"/>
        <v/>
      </c>
      <c r="P930" s="21" t="str">
        <f t="shared" si="1"/>
        <v/>
      </c>
      <c r="Q930" s="22" t="str">
        <f t="shared" si="2"/>
        <v/>
      </c>
      <c r="R930" s="22" t="str">
        <f t="shared" si="3"/>
        <v/>
      </c>
      <c r="S930" s="23" t="str">
        <f t="shared" si="4"/>
        <v/>
      </c>
      <c r="T930" s="24" t="str">
        <f t="shared" si="5"/>
        <v/>
      </c>
      <c r="X930" s="13"/>
      <c r="AA930" s="22" t="str">
        <f t="shared" si="6"/>
        <v/>
      </c>
      <c r="AB930" s="22" t="str">
        <f t="shared" si="7"/>
        <v/>
      </c>
      <c r="AC930" s="25" t="str">
        <f t="shared" si="8"/>
        <v/>
      </c>
    </row>
    <row r="931">
      <c r="A931" s="9"/>
      <c r="C931" s="13"/>
      <c r="J931" s="15"/>
      <c r="K931" s="9"/>
      <c r="M931" s="15"/>
      <c r="N931" s="17"/>
      <c r="O931" s="20" t="str">
        <f t="shared" si="0"/>
        <v/>
      </c>
      <c r="P931" s="21" t="str">
        <f t="shared" si="1"/>
        <v/>
      </c>
      <c r="Q931" s="22" t="str">
        <f t="shared" si="2"/>
        <v/>
      </c>
      <c r="R931" s="22" t="str">
        <f t="shared" si="3"/>
        <v/>
      </c>
      <c r="S931" s="23" t="str">
        <f t="shared" si="4"/>
        <v/>
      </c>
      <c r="T931" s="24" t="str">
        <f t="shared" si="5"/>
        <v/>
      </c>
      <c r="X931" s="13"/>
      <c r="AA931" s="22" t="str">
        <f t="shared" si="6"/>
        <v/>
      </c>
      <c r="AB931" s="22" t="str">
        <f t="shared" si="7"/>
        <v/>
      </c>
      <c r="AC931" s="25" t="str">
        <f t="shared" si="8"/>
        <v/>
      </c>
    </row>
    <row r="932">
      <c r="A932" s="9"/>
      <c r="C932" s="13"/>
      <c r="J932" s="15"/>
      <c r="K932" s="9"/>
      <c r="M932" s="15"/>
      <c r="N932" s="17"/>
      <c r="O932" s="20" t="str">
        <f t="shared" si="0"/>
        <v/>
      </c>
      <c r="P932" s="21" t="str">
        <f t="shared" si="1"/>
        <v/>
      </c>
      <c r="Q932" s="22" t="str">
        <f t="shared" si="2"/>
        <v/>
      </c>
      <c r="R932" s="22" t="str">
        <f t="shared" si="3"/>
        <v/>
      </c>
      <c r="S932" s="23" t="str">
        <f t="shared" si="4"/>
        <v/>
      </c>
      <c r="T932" s="24" t="str">
        <f t="shared" si="5"/>
        <v/>
      </c>
      <c r="X932" s="13"/>
      <c r="AA932" s="22" t="str">
        <f t="shared" si="6"/>
        <v/>
      </c>
      <c r="AB932" s="22" t="str">
        <f t="shared" si="7"/>
        <v/>
      </c>
      <c r="AC932" s="25" t="str">
        <f t="shared" si="8"/>
        <v/>
      </c>
    </row>
    <row r="933">
      <c r="A933" s="9"/>
      <c r="C933" s="13"/>
      <c r="J933" s="15"/>
      <c r="K933" s="9"/>
      <c r="M933" s="15"/>
      <c r="N933" s="17"/>
      <c r="O933" s="20" t="str">
        <f t="shared" si="0"/>
        <v/>
      </c>
      <c r="P933" s="21" t="str">
        <f t="shared" si="1"/>
        <v/>
      </c>
      <c r="Q933" s="22" t="str">
        <f t="shared" si="2"/>
        <v/>
      </c>
      <c r="R933" s="22" t="str">
        <f t="shared" si="3"/>
        <v/>
      </c>
      <c r="S933" s="23" t="str">
        <f t="shared" si="4"/>
        <v/>
      </c>
      <c r="T933" s="24" t="str">
        <f t="shared" si="5"/>
        <v/>
      </c>
      <c r="X933" s="13"/>
      <c r="AA933" s="22" t="str">
        <f t="shared" si="6"/>
        <v/>
      </c>
      <c r="AB933" s="22" t="str">
        <f t="shared" si="7"/>
        <v/>
      </c>
      <c r="AC933" s="25" t="str">
        <f t="shared" si="8"/>
        <v/>
      </c>
    </row>
    <row r="934">
      <c r="A934" s="9"/>
      <c r="C934" s="13"/>
      <c r="J934" s="15"/>
      <c r="K934" s="9"/>
      <c r="M934" s="15"/>
      <c r="N934" s="17"/>
      <c r="O934" s="20" t="str">
        <f t="shared" si="0"/>
        <v/>
      </c>
      <c r="P934" s="21" t="str">
        <f t="shared" si="1"/>
        <v/>
      </c>
      <c r="Q934" s="22" t="str">
        <f t="shared" si="2"/>
        <v/>
      </c>
      <c r="R934" s="22" t="str">
        <f t="shared" si="3"/>
        <v/>
      </c>
      <c r="S934" s="23" t="str">
        <f t="shared" si="4"/>
        <v/>
      </c>
      <c r="T934" s="24" t="str">
        <f t="shared" si="5"/>
        <v/>
      </c>
      <c r="X934" s="13"/>
      <c r="AA934" s="22" t="str">
        <f t="shared" si="6"/>
        <v/>
      </c>
      <c r="AB934" s="22" t="str">
        <f t="shared" si="7"/>
        <v/>
      </c>
      <c r="AC934" s="25" t="str">
        <f t="shared" si="8"/>
        <v/>
      </c>
    </row>
    <row r="935">
      <c r="A935" s="9"/>
      <c r="C935" s="13"/>
      <c r="J935" s="15"/>
      <c r="K935" s="9"/>
      <c r="M935" s="15"/>
      <c r="N935" s="17"/>
      <c r="O935" s="20" t="str">
        <f t="shared" si="0"/>
        <v/>
      </c>
      <c r="P935" s="21" t="str">
        <f t="shared" si="1"/>
        <v/>
      </c>
      <c r="Q935" s="22" t="str">
        <f t="shared" si="2"/>
        <v/>
      </c>
      <c r="R935" s="22" t="str">
        <f t="shared" si="3"/>
        <v/>
      </c>
      <c r="S935" s="23" t="str">
        <f t="shared" si="4"/>
        <v/>
      </c>
      <c r="T935" s="24" t="str">
        <f t="shared" si="5"/>
        <v/>
      </c>
      <c r="X935" s="13"/>
      <c r="AA935" s="22" t="str">
        <f t="shared" si="6"/>
        <v/>
      </c>
      <c r="AB935" s="22" t="str">
        <f t="shared" si="7"/>
        <v/>
      </c>
      <c r="AC935" s="25" t="str">
        <f t="shared" si="8"/>
        <v/>
      </c>
    </row>
    <row r="936">
      <c r="A936" s="9"/>
      <c r="C936" s="13"/>
      <c r="J936" s="15"/>
      <c r="K936" s="9"/>
      <c r="M936" s="15"/>
      <c r="N936" s="17"/>
      <c r="O936" s="20" t="str">
        <f t="shared" si="0"/>
        <v/>
      </c>
      <c r="P936" s="21" t="str">
        <f t="shared" si="1"/>
        <v/>
      </c>
      <c r="Q936" s="22" t="str">
        <f t="shared" si="2"/>
        <v/>
      </c>
      <c r="R936" s="22" t="str">
        <f t="shared" si="3"/>
        <v/>
      </c>
      <c r="S936" s="23" t="str">
        <f t="shared" si="4"/>
        <v/>
      </c>
      <c r="T936" s="24" t="str">
        <f t="shared" si="5"/>
        <v/>
      </c>
      <c r="X936" s="13"/>
      <c r="AA936" s="22" t="str">
        <f t="shared" si="6"/>
        <v/>
      </c>
      <c r="AB936" s="22" t="str">
        <f t="shared" si="7"/>
        <v/>
      </c>
      <c r="AC936" s="25" t="str">
        <f t="shared" si="8"/>
        <v/>
      </c>
    </row>
    <row r="937">
      <c r="A937" s="9"/>
      <c r="C937" s="13"/>
      <c r="J937" s="15"/>
      <c r="K937" s="9"/>
      <c r="M937" s="15"/>
      <c r="N937" s="17"/>
      <c r="O937" s="20" t="str">
        <f t="shared" si="0"/>
        <v/>
      </c>
      <c r="P937" s="21" t="str">
        <f t="shared" si="1"/>
        <v/>
      </c>
      <c r="Q937" s="22" t="str">
        <f t="shared" si="2"/>
        <v/>
      </c>
      <c r="R937" s="22" t="str">
        <f t="shared" si="3"/>
        <v/>
      </c>
      <c r="S937" s="23" t="str">
        <f t="shared" si="4"/>
        <v/>
      </c>
      <c r="T937" s="24" t="str">
        <f t="shared" si="5"/>
        <v/>
      </c>
      <c r="X937" s="13"/>
      <c r="AA937" s="22" t="str">
        <f t="shared" si="6"/>
        <v/>
      </c>
      <c r="AB937" s="22" t="str">
        <f t="shared" si="7"/>
        <v/>
      </c>
      <c r="AC937" s="25" t="str">
        <f t="shared" si="8"/>
        <v/>
      </c>
    </row>
    <row r="938">
      <c r="A938" s="9"/>
      <c r="C938" s="13"/>
      <c r="J938" s="15"/>
      <c r="K938" s="9"/>
      <c r="M938" s="15"/>
      <c r="N938" s="17"/>
      <c r="O938" s="20" t="str">
        <f t="shared" si="0"/>
        <v/>
      </c>
      <c r="P938" s="21" t="str">
        <f t="shared" si="1"/>
        <v/>
      </c>
      <c r="Q938" s="22" t="str">
        <f t="shared" si="2"/>
        <v/>
      </c>
      <c r="R938" s="22" t="str">
        <f t="shared" si="3"/>
        <v/>
      </c>
      <c r="S938" s="23" t="str">
        <f t="shared" si="4"/>
        <v/>
      </c>
      <c r="T938" s="24" t="str">
        <f t="shared" si="5"/>
        <v/>
      </c>
      <c r="X938" s="13"/>
      <c r="AA938" s="22" t="str">
        <f t="shared" si="6"/>
        <v/>
      </c>
      <c r="AB938" s="22" t="str">
        <f t="shared" si="7"/>
        <v/>
      </c>
      <c r="AC938" s="25" t="str">
        <f t="shared" si="8"/>
        <v/>
      </c>
    </row>
    <row r="939">
      <c r="A939" s="9"/>
      <c r="C939" s="13"/>
      <c r="J939" s="15"/>
      <c r="K939" s="9"/>
      <c r="M939" s="15"/>
      <c r="N939" s="17"/>
      <c r="O939" s="20" t="str">
        <f t="shared" si="0"/>
        <v/>
      </c>
      <c r="P939" s="21" t="str">
        <f t="shared" si="1"/>
        <v/>
      </c>
      <c r="Q939" s="22" t="str">
        <f t="shared" si="2"/>
        <v/>
      </c>
      <c r="R939" s="22" t="str">
        <f t="shared" si="3"/>
        <v/>
      </c>
      <c r="S939" s="23" t="str">
        <f t="shared" si="4"/>
        <v/>
      </c>
      <c r="T939" s="24" t="str">
        <f t="shared" si="5"/>
        <v/>
      </c>
      <c r="X939" s="13"/>
      <c r="AA939" s="22" t="str">
        <f t="shared" si="6"/>
        <v/>
      </c>
      <c r="AB939" s="22" t="str">
        <f t="shared" si="7"/>
        <v/>
      </c>
      <c r="AC939" s="25" t="str">
        <f t="shared" si="8"/>
        <v/>
      </c>
    </row>
    <row r="940">
      <c r="A940" s="9"/>
      <c r="C940" s="13"/>
      <c r="J940" s="15"/>
      <c r="K940" s="9"/>
      <c r="M940" s="15"/>
      <c r="N940" s="17"/>
      <c r="O940" s="20" t="str">
        <f t="shared" si="0"/>
        <v/>
      </c>
      <c r="P940" s="21" t="str">
        <f t="shared" si="1"/>
        <v/>
      </c>
      <c r="Q940" s="22" t="str">
        <f t="shared" si="2"/>
        <v/>
      </c>
      <c r="R940" s="22" t="str">
        <f t="shared" si="3"/>
        <v/>
      </c>
      <c r="S940" s="23" t="str">
        <f t="shared" si="4"/>
        <v/>
      </c>
      <c r="T940" s="24" t="str">
        <f t="shared" si="5"/>
        <v/>
      </c>
      <c r="X940" s="13"/>
      <c r="AA940" s="22" t="str">
        <f t="shared" si="6"/>
        <v/>
      </c>
      <c r="AB940" s="22" t="str">
        <f t="shared" si="7"/>
        <v/>
      </c>
      <c r="AC940" s="25" t="str">
        <f t="shared" si="8"/>
        <v/>
      </c>
    </row>
    <row r="941">
      <c r="A941" s="9"/>
      <c r="C941" s="13"/>
      <c r="J941" s="15"/>
      <c r="K941" s="9"/>
      <c r="M941" s="15"/>
      <c r="N941" s="17"/>
      <c r="O941" s="20" t="str">
        <f t="shared" si="0"/>
        <v/>
      </c>
      <c r="P941" s="21" t="str">
        <f t="shared" si="1"/>
        <v/>
      </c>
      <c r="Q941" s="22" t="str">
        <f t="shared" si="2"/>
        <v/>
      </c>
      <c r="R941" s="22" t="str">
        <f t="shared" si="3"/>
        <v/>
      </c>
      <c r="S941" s="23" t="str">
        <f t="shared" si="4"/>
        <v/>
      </c>
      <c r="T941" s="24" t="str">
        <f t="shared" si="5"/>
        <v/>
      </c>
      <c r="X941" s="13"/>
      <c r="AA941" s="22" t="str">
        <f t="shared" si="6"/>
        <v/>
      </c>
      <c r="AB941" s="22" t="str">
        <f t="shared" si="7"/>
        <v/>
      </c>
      <c r="AC941" s="25" t="str">
        <f t="shared" si="8"/>
        <v/>
      </c>
    </row>
    <row r="942">
      <c r="A942" s="9"/>
      <c r="C942" s="13"/>
      <c r="J942" s="15"/>
      <c r="K942" s="9"/>
      <c r="M942" s="15"/>
      <c r="N942" s="17"/>
      <c r="O942" s="20" t="str">
        <f t="shared" si="0"/>
        <v/>
      </c>
      <c r="P942" s="21" t="str">
        <f t="shared" si="1"/>
        <v/>
      </c>
      <c r="Q942" s="22" t="str">
        <f t="shared" si="2"/>
        <v/>
      </c>
      <c r="R942" s="22" t="str">
        <f t="shared" si="3"/>
        <v/>
      </c>
      <c r="S942" s="23" t="str">
        <f t="shared" si="4"/>
        <v/>
      </c>
      <c r="T942" s="24" t="str">
        <f t="shared" si="5"/>
        <v/>
      </c>
      <c r="X942" s="13"/>
      <c r="AA942" s="22" t="str">
        <f t="shared" si="6"/>
        <v/>
      </c>
      <c r="AB942" s="22" t="str">
        <f t="shared" si="7"/>
        <v/>
      </c>
      <c r="AC942" s="25" t="str">
        <f t="shared" si="8"/>
        <v/>
      </c>
    </row>
    <row r="943">
      <c r="A943" s="9"/>
      <c r="C943" s="13"/>
      <c r="J943" s="15"/>
      <c r="K943" s="9"/>
      <c r="M943" s="15"/>
      <c r="N943" s="17"/>
      <c r="O943" s="20" t="str">
        <f t="shared" si="0"/>
        <v/>
      </c>
      <c r="P943" s="21" t="str">
        <f t="shared" si="1"/>
        <v/>
      </c>
      <c r="Q943" s="22" t="str">
        <f t="shared" si="2"/>
        <v/>
      </c>
      <c r="R943" s="22" t="str">
        <f t="shared" si="3"/>
        <v/>
      </c>
      <c r="S943" s="23" t="str">
        <f t="shared" si="4"/>
        <v/>
      </c>
      <c r="T943" s="24" t="str">
        <f t="shared" si="5"/>
        <v/>
      </c>
      <c r="X943" s="13"/>
      <c r="AA943" s="22" t="str">
        <f t="shared" si="6"/>
        <v/>
      </c>
      <c r="AB943" s="22" t="str">
        <f t="shared" si="7"/>
        <v/>
      </c>
      <c r="AC943" s="25" t="str">
        <f t="shared" si="8"/>
        <v/>
      </c>
    </row>
    <row r="944">
      <c r="A944" s="9"/>
      <c r="C944" s="13"/>
      <c r="J944" s="15"/>
      <c r="K944" s="9"/>
      <c r="M944" s="15"/>
      <c r="N944" s="17"/>
      <c r="O944" s="20" t="str">
        <f t="shared" si="0"/>
        <v/>
      </c>
      <c r="P944" s="21" t="str">
        <f t="shared" si="1"/>
        <v/>
      </c>
      <c r="Q944" s="22" t="str">
        <f t="shared" si="2"/>
        <v/>
      </c>
      <c r="R944" s="22" t="str">
        <f t="shared" si="3"/>
        <v/>
      </c>
      <c r="S944" s="23" t="str">
        <f t="shared" si="4"/>
        <v/>
      </c>
      <c r="T944" s="24" t="str">
        <f t="shared" si="5"/>
        <v/>
      </c>
      <c r="X944" s="13"/>
      <c r="AA944" s="22" t="str">
        <f t="shared" si="6"/>
        <v/>
      </c>
      <c r="AB944" s="22" t="str">
        <f t="shared" si="7"/>
        <v/>
      </c>
      <c r="AC944" s="25" t="str">
        <f t="shared" si="8"/>
        <v/>
      </c>
    </row>
    <row r="945">
      <c r="A945" s="9"/>
      <c r="C945" s="13"/>
      <c r="J945" s="15"/>
      <c r="K945" s="9"/>
      <c r="M945" s="15"/>
      <c r="N945" s="17"/>
      <c r="O945" s="20" t="str">
        <f t="shared" si="0"/>
        <v/>
      </c>
      <c r="P945" s="21" t="str">
        <f t="shared" si="1"/>
        <v/>
      </c>
      <c r="Q945" s="22" t="str">
        <f t="shared" si="2"/>
        <v/>
      </c>
      <c r="R945" s="22" t="str">
        <f t="shared" si="3"/>
        <v/>
      </c>
      <c r="S945" s="23" t="str">
        <f t="shared" si="4"/>
        <v/>
      </c>
      <c r="T945" s="24" t="str">
        <f t="shared" si="5"/>
        <v/>
      </c>
      <c r="X945" s="13"/>
      <c r="AA945" s="22" t="str">
        <f t="shared" si="6"/>
        <v/>
      </c>
      <c r="AB945" s="22" t="str">
        <f t="shared" si="7"/>
        <v/>
      </c>
      <c r="AC945" s="25" t="str">
        <f t="shared" si="8"/>
        <v/>
      </c>
    </row>
    <row r="946">
      <c r="A946" s="9"/>
      <c r="C946" s="13"/>
      <c r="J946" s="15"/>
      <c r="K946" s="9"/>
      <c r="M946" s="15"/>
      <c r="N946" s="17"/>
      <c r="O946" s="20" t="str">
        <f t="shared" si="0"/>
        <v/>
      </c>
      <c r="P946" s="21" t="str">
        <f t="shared" si="1"/>
        <v/>
      </c>
      <c r="Q946" s="22" t="str">
        <f t="shared" si="2"/>
        <v/>
      </c>
      <c r="R946" s="22" t="str">
        <f t="shared" si="3"/>
        <v/>
      </c>
      <c r="S946" s="23" t="str">
        <f t="shared" si="4"/>
        <v/>
      </c>
      <c r="T946" s="24" t="str">
        <f t="shared" si="5"/>
        <v/>
      </c>
      <c r="X946" s="13"/>
      <c r="AA946" s="22" t="str">
        <f t="shared" si="6"/>
        <v/>
      </c>
      <c r="AB946" s="22" t="str">
        <f t="shared" si="7"/>
        <v/>
      </c>
      <c r="AC946" s="25" t="str">
        <f t="shared" si="8"/>
        <v/>
      </c>
    </row>
    <row r="947">
      <c r="A947" s="9"/>
      <c r="C947" s="13"/>
      <c r="J947" s="15"/>
      <c r="K947" s="9"/>
      <c r="M947" s="15"/>
      <c r="N947" s="17"/>
      <c r="O947" s="20" t="str">
        <f t="shared" si="0"/>
        <v/>
      </c>
      <c r="P947" s="21" t="str">
        <f t="shared" si="1"/>
        <v/>
      </c>
      <c r="Q947" s="22" t="str">
        <f t="shared" si="2"/>
        <v/>
      </c>
      <c r="R947" s="22" t="str">
        <f t="shared" si="3"/>
        <v/>
      </c>
      <c r="S947" s="23" t="str">
        <f t="shared" si="4"/>
        <v/>
      </c>
      <c r="T947" s="24" t="str">
        <f t="shared" si="5"/>
        <v/>
      </c>
      <c r="X947" s="13"/>
      <c r="AA947" s="22" t="str">
        <f t="shared" si="6"/>
        <v/>
      </c>
      <c r="AB947" s="22" t="str">
        <f t="shared" si="7"/>
        <v/>
      </c>
      <c r="AC947" s="25" t="str">
        <f t="shared" si="8"/>
        <v/>
      </c>
    </row>
    <row r="948">
      <c r="A948" s="9"/>
      <c r="C948" s="13"/>
      <c r="J948" s="15"/>
      <c r="K948" s="9"/>
      <c r="M948" s="15"/>
      <c r="N948" s="17"/>
      <c r="O948" s="20" t="str">
        <f t="shared" si="0"/>
        <v/>
      </c>
      <c r="P948" s="21" t="str">
        <f t="shared" si="1"/>
        <v/>
      </c>
      <c r="Q948" s="22" t="str">
        <f t="shared" si="2"/>
        <v/>
      </c>
      <c r="R948" s="22" t="str">
        <f t="shared" si="3"/>
        <v/>
      </c>
      <c r="S948" s="23" t="str">
        <f t="shared" si="4"/>
        <v/>
      </c>
      <c r="T948" s="24" t="str">
        <f t="shared" si="5"/>
        <v/>
      </c>
      <c r="X948" s="13"/>
      <c r="AA948" s="22" t="str">
        <f t="shared" si="6"/>
        <v/>
      </c>
      <c r="AB948" s="22" t="str">
        <f t="shared" si="7"/>
        <v/>
      </c>
      <c r="AC948" s="25" t="str">
        <f t="shared" si="8"/>
        <v/>
      </c>
    </row>
    <row r="949">
      <c r="A949" s="9"/>
      <c r="C949" s="13"/>
      <c r="J949" s="15"/>
      <c r="K949" s="9"/>
      <c r="M949" s="15"/>
      <c r="N949" s="17"/>
      <c r="O949" s="20" t="str">
        <f t="shared" si="0"/>
        <v/>
      </c>
      <c r="P949" s="21" t="str">
        <f t="shared" si="1"/>
        <v/>
      </c>
      <c r="Q949" s="22" t="str">
        <f t="shared" si="2"/>
        <v/>
      </c>
      <c r="R949" s="22" t="str">
        <f t="shared" si="3"/>
        <v/>
      </c>
      <c r="S949" s="23" t="str">
        <f t="shared" si="4"/>
        <v/>
      </c>
      <c r="T949" s="24" t="str">
        <f t="shared" si="5"/>
        <v/>
      </c>
      <c r="X949" s="13"/>
      <c r="AA949" s="22" t="str">
        <f t="shared" si="6"/>
        <v/>
      </c>
      <c r="AB949" s="22" t="str">
        <f t="shared" si="7"/>
        <v/>
      </c>
      <c r="AC949" s="25" t="str">
        <f t="shared" si="8"/>
        <v/>
      </c>
    </row>
    <row r="950">
      <c r="A950" s="9"/>
      <c r="C950" s="13"/>
      <c r="J950" s="15"/>
      <c r="K950" s="9"/>
      <c r="M950" s="15"/>
      <c r="N950" s="17"/>
      <c r="O950" s="20" t="str">
        <f t="shared" si="0"/>
        <v/>
      </c>
      <c r="P950" s="21" t="str">
        <f t="shared" si="1"/>
        <v/>
      </c>
      <c r="Q950" s="22" t="str">
        <f t="shared" si="2"/>
        <v/>
      </c>
      <c r="R950" s="22" t="str">
        <f t="shared" si="3"/>
        <v/>
      </c>
      <c r="S950" s="23" t="str">
        <f t="shared" si="4"/>
        <v/>
      </c>
      <c r="T950" s="24" t="str">
        <f t="shared" si="5"/>
        <v/>
      </c>
      <c r="X950" s="13"/>
      <c r="AA950" s="22" t="str">
        <f t="shared" si="6"/>
        <v/>
      </c>
      <c r="AB950" s="22" t="str">
        <f t="shared" si="7"/>
        <v/>
      </c>
      <c r="AC950" s="25" t="str">
        <f t="shared" si="8"/>
        <v/>
      </c>
    </row>
    <row r="951">
      <c r="A951" s="9"/>
      <c r="C951" s="13"/>
      <c r="J951" s="15"/>
      <c r="K951" s="9"/>
      <c r="M951" s="15"/>
      <c r="N951" s="17"/>
      <c r="O951" s="20" t="str">
        <f t="shared" si="0"/>
        <v/>
      </c>
      <c r="P951" s="21" t="str">
        <f t="shared" si="1"/>
        <v/>
      </c>
      <c r="Q951" s="22" t="str">
        <f t="shared" si="2"/>
        <v/>
      </c>
      <c r="R951" s="22" t="str">
        <f t="shared" si="3"/>
        <v/>
      </c>
      <c r="S951" s="23" t="str">
        <f t="shared" si="4"/>
        <v/>
      </c>
      <c r="T951" s="24" t="str">
        <f t="shared" si="5"/>
        <v/>
      </c>
      <c r="X951" s="13"/>
      <c r="AA951" s="22" t="str">
        <f t="shared" si="6"/>
        <v/>
      </c>
      <c r="AB951" s="22" t="str">
        <f t="shared" si="7"/>
        <v/>
      </c>
      <c r="AC951" s="25" t="str">
        <f t="shared" si="8"/>
        <v/>
      </c>
    </row>
    <row r="952">
      <c r="A952" s="9"/>
      <c r="C952" s="13"/>
      <c r="J952" s="15"/>
      <c r="K952" s="9"/>
      <c r="M952" s="15"/>
      <c r="N952" s="17"/>
      <c r="O952" s="20" t="str">
        <f t="shared" si="0"/>
        <v/>
      </c>
      <c r="P952" s="21" t="str">
        <f t="shared" si="1"/>
        <v/>
      </c>
      <c r="Q952" s="22" t="str">
        <f t="shared" si="2"/>
        <v/>
      </c>
      <c r="R952" s="22" t="str">
        <f t="shared" si="3"/>
        <v/>
      </c>
      <c r="S952" s="23" t="str">
        <f t="shared" si="4"/>
        <v/>
      </c>
      <c r="T952" s="24" t="str">
        <f t="shared" si="5"/>
        <v/>
      </c>
      <c r="X952" s="13"/>
      <c r="AA952" s="22" t="str">
        <f t="shared" si="6"/>
        <v/>
      </c>
      <c r="AB952" s="22" t="str">
        <f t="shared" si="7"/>
        <v/>
      </c>
      <c r="AC952" s="25" t="str">
        <f t="shared" si="8"/>
        <v/>
      </c>
    </row>
    <row r="953">
      <c r="A953" s="9"/>
      <c r="C953" s="13"/>
      <c r="J953" s="15"/>
      <c r="K953" s="9"/>
      <c r="M953" s="15"/>
      <c r="N953" s="17"/>
      <c r="O953" s="20" t="str">
        <f t="shared" si="0"/>
        <v/>
      </c>
      <c r="P953" s="21" t="str">
        <f t="shared" si="1"/>
        <v/>
      </c>
      <c r="Q953" s="22" t="str">
        <f t="shared" si="2"/>
        <v/>
      </c>
      <c r="R953" s="22" t="str">
        <f t="shared" si="3"/>
        <v/>
      </c>
      <c r="S953" s="23" t="str">
        <f t="shared" si="4"/>
        <v/>
      </c>
      <c r="T953" s="24" t="str">
        <f t="shared" si="5"/>
        <v/>
      </c>
      <c r="X953" s="13"/>
      <c r="AA953" s="22" t="str">
        <f t="shared" si="6"/>
        <v/>
      </c>
      <c r="AB953" s="22" t="str">
        <f t="shared" si="7"/>
        <v/>
      </c>
      <c r="AC953" s="25" t="str">
        <f t="shared" si="8"/>
        <v/>
      </c>
    </row>
    <row r="954">
      <c r="A954" s="9"/>
      <c r="C954" s="13"/>
      <c r="J954" s="15"/>
      <c r="K954" s="9"/>
      <c r="M954" s="15"/>
      <c r="N954" s="17"/>
      <c r="O954" s="20" t="str">
        <f t="shared" si="0"/>
        <v/>
      </c>
      <c r="P954" s="21" t="str">
        <f t="shared" si="1"/>
        <v/>
      </c>
      <c r="Q954" s="22" t="str">
        <f t="shared" si="2"/>
        <v/>
      </c>
      <c r="R954" s="22" t="str">
        <f t="shared" si="3"/>
        <v/>
      </c>
      <c r="S954" s="23" t="str">
        <f t="shared" si="4"/>
        <v/>
      </c>
      <c r="T954" s="24" t="str">
        <f t="shared" si="5"/>
        <v/>
      </c>
      <c r="X954" s="13"/>
      <c r="AA954" s="22" t="str">
        <f t="shared" si="6"/>
        <v/>
      </c>
      <c r="AB954" s="22" t="str">
        <f t="shared" si="7"/>
        <v/>
      </c>
      <c r="AC954" s="25" t="str">
        <f t="shared" si="8"/>
        <v/>
      </c>
    </row>
    <row r="955">
      <c r="A955" s="9"/>
      <c r="C955" s="13"/>
      <c r="J955" s="15"/>
      <c r="K955" s="9"/>
      <c r="M955" s="15"/>
      <c r="N955" s="17"/>
      <c r="O955" s="20" t="str">
        <f t="shared" si="0"/>
        <v/>
      </c>
      <c r="P955" s="21" t="str">
        <f t="shared" si="1"/>
        <v/>
      </c>
      <c r="Q955" s="22" t="str">
        <f t="shared" si="2"/>
        <v/>
      </c>
      <c r="R955" s="22" t="str">
        <f t="shared" si="3"/>
        <v/>
      </c>
      <c r="S955" s="23" t="str">
        <f t="shared" si="4"/>
        <v/>
      </c>
      <c r="T955" s="24" t="str">
        <f t="shared" si="5"/>
        <v/>
      </c>
      <c r="X955" s="13"/>
      <c r="AA955" s="22" t="str">
        <f t="shared" si="6"/>
        <v/>
      </c>
      <c r="AB955" s="22" t="str">
        <f t="shared" si="7"/>
        <v/>
      </c>
      <c r="AC955" s="25" t="str">
        <f t="shared" si="8"/>
        <v/>
      </c>
    </row>
    <row r="956">
      <c r="A956" s="9"/>
      <c r="C956" s="13"/>
      <c r="J956" s="15"/>
      <c r="K956" s="9"/>
      <c r="M956" s="15"/>
      <c r="N956" s="17"/>
      <c r="O956" s="20" t="str">
        <f t="shared" si="0"/>
        <v/>
      </c>
      <c r="P956" s="21" t="str">
        <f t="shared" si="1"/>
        <v/>
      </c>
      <c r="Q956" s="22" t="str">
        <f t="shared" si="2"/>
        <v/>
      </c>
      <c r="R956" s="22" t="str">
        <f t="shared" si="3"/>
        <v/>
      </c>
      <c r="S956" s="23" t="str">
        <f t="shared" si="4"/>
        <v/>
      </c>
      <c r="T956" s="24" t="str">
        <f t="shared" si="5"/>
        <v/>
      </c>
      <c r="X956" s="13"/>
      <c r="AA956" s="22" t="str">
        <f t="shared" si="6"/>
        <v/>
      </c>
      <c r="AB956" s="22" t="str">
        <f t="shared" si="7"/>
        <v/>
      </c>
      <c r="AC956" s="25" t="str">
        <f t="shared" si="8"/>
        <v/>
      </c>
    </row>
    <row r="957">
      <c r="A957" s="9"/>
      <c r="C957" s="13"/>
      <c r="J957" s="15"/>
      <c r="K957" s="9"/>
      <c r="M957" s="15"/>
      <c r="N957" s="17"/>
      <c r="O957" s="20" t="str">
        <f t="shared" si="0"/>
        <v/>
      </c>
      <c r="P957" s="21" t="str">
        <f t="shared" si="1"/>
        <v/>
      </c>
      <c r="Q957" s="22" t="str">
        <f t="shared" si="2"/>
        <v/>
      </c>
      <c r="R957" s="22" t="str">
        <f t="shared" si="3"/>
        <v/>
      </c>
      <c r="S957" s="23" t="str">
        <f t="shared" si="4"/>
        <v/>
      </c>
      <c r="T957" s="24" t="str">
        <f t="shared" si="5"/>
        <v/>
      </c>
      <c r="X957" s="13"/>
      <c r="AA957" s="22" t="str">
        <f t="shared" si="6"/>
        <v/>
      </c>
      <c r="AB957" s="22" t="str">
        <f t="shared" si="7"/>
        <v/>
      </c>
      <c r="AC957" s="25" t="str">
        <f t="shared" si="8"/>
        <v/>
      </c>
    </row>
    <row r="958">
      <c r="A958" s="9"/>
      <c r="C958" s="13"/>
      <c r="J958" s="15"/>
      <c r="K958" s="9"/>
      <c r="M958" s="15"/>
      <c r="N958" s="17"/>
      <c r="O958" s="20" t="str">
        <f t="shared" si="0"/>
        <v/>
      </c>
      <c r="P958" s="21" t="str">
        <f t="shared" si="1"/>
        <v/>
      </c>
      <c r="Q958" s="22" t="str">
        <f t="shared" si="2"/>
        <v/>
      </c>
      <c r="R958" s="22" t="str">
        <f t="shared" si="3"/>
        <v/>
      </c>
      <c r="S958" s="23" t="str">
        <f t="shared" si="4"/>
        <v/>
      </c>
      <c r="T958" s="24" t="str">
        <f t="shared" si="5"/>
        <v/>
      </c>
      <c r="X958" s="13"/>
      <c r="AA958" s="22" t="str">
        <f t="shared" si="6"/>
        <v/>
      </c>
      <c r="AB958" s="22" t="str">
        <f t="shared" si="7"/>
        <v/>
      </c>
      <c r="AC958" s="25" t="str">
        <f t="shared" si="8"/>
        <v/>
      </c>
    </row>
    <row r="959">
      <c r="A959" s="9"/>
      <c r="C959" s="13"/>
      <c r="J959" s="15"/>
      <c r="K959" s="9"/>
      <c r="M959" s="15"/>
      <c r="N959" s="17"/>
      <c r="O959" s="20" t="str">
        <f t="shared" si="0"/>
        <v/>
      </c>
      <c r="P959" s="21" t="str">
        <f t="shared" si="1"/>
        <v/>
      </c>
      <c r="Q959" s="22" t="str">
        <f t="shared" si="2"/>
        <v/>
      </c>
      <c r="R959" s="22" t="str">
        <f t="shared" si="3"/>
        <v/>
      </c>
      <c r="S959" s="23" t="str">
        <f t="shared" si="4"/>
        <v/>
      </c>
      <c r="T959" s="24" t="str">
        <f t="shared" si="5"/>
        <v/>
      </c>
      <c r="X959" s="13"/>
      <c r="AA959" s="22" t="str">
        <f t="shared" si="6"/>
        <v/>
      </c>
      <c r="AB959" s="22" t="str">
        <f t="shared" si="7"/>
        <v/>
      </c>
      <c r="AC959" s="25" t="str">
        <f t="shared" si="8"/>
        <v/>
      </c>
    </row>
    <row r="960">
      <c r="A960" s="9"/>
      <c r="C960" s="13"/>
      <c r="J960" s="15"/>
      <c r="K960" s="9"/>
      <c r="M960" s="15"/>
      <c r="N960" s="17"/>
      <c r="O960" s="20" t="str">
        <f t="shared" si="0"/>
        <v/>
      </c>
      <c r="P960" s="21" t="str">
        <f t="shared" si="1"/>
        <v/>
      </c>
      <c r="Q960" s="22" t="str">
        <f t="shared" si="2"/>
        <v/>
      </c>
      <c r="R960" s="22" t="str">
        <f t="shared" si="3"/>
        <v/>
      </c>
      <c r="S960" s="23" t="str">
        <f t="shared" si="4"/>
        <v/>
      </c>
      <c r="T960" s="24" t="str">
        <f t="shared" si="5"/>
        <v/>
      </c>
      <c r="X960" s="13"/>
      <c r="AA960" s="22" t="str">
        <f t="shared" si="6"/>
        <v/>
      </c>
      <c r="AB960" s="22" t="str">
        <f t="shared" si="7"/>
        <v/>
      </c>
      <c r="AC960" s="25" t="str">
        <f t="shared" si="8"/>
        <v/>
      </c>
    </row>
    <row r="961">
      <c r="A961" s="9"/>
      <c r="C961" s="13"/>
      <c r="J961" s="15"/>
      <c r="K961" s="9"/>
      <c r="M961" s="15"/>
      <c r="N961" s="17"/>
      <c r="O961" s="20" t="str">
        <f t="shared" si="0"/>
        <v/>
      </c>
      <c r="P961" s="21" t="str">
        <f t="shared" si="1"/>
        <v/>
      </c>
      <c r="Q961" s="22" t="str">
        <f t="shared" si="2"/>
        <v/>
      </c>
      <c r="R961" s="22" t="str">
        <f t="shared" si="3"/>
        <v/>
      </c>
      <c r="S961" s="23" t="str">
        <f t="shared" si="4"/>
        <v/>
      </c>
      <c r="T961" s="24" t="str">
        <f t="shared" si="5"/>
        <v/>
      </c>
      <c r="X961" s="13"/>
      <c r="AA961" s="22" t="str">
        <f t="shared" si="6"/>
        <v/>
      </c>
      <c r="AB961" s="22" t="str">
        <f t="shared" si="7"/>
        <v/>
      </c>
      <c r="AC961" s="25" t="str">
        <f t="shared" si="8"/>
        <v/>
      </c>
    </row>
    <row r="962">
      <c r="A962" s="9"/>
      <c r="C962" s="13"/>
      <c r="J962" s="15"/>
      <c r="K962" s="9"/>
      <c r="M962" s="15"/>
      <c r="N962" s="17"/>
      <c r="O962" s="20" t="str">
        <f t="shared" si="0"/>
        <v/>
      </c>
      <c r="P962" s="21" t="str">
        <f t="shared" si="1"/>
        <v/>
      </c>
      <c r="Q962" s="22" t="str">
        <f t="shared" si="2"/>
        <v/>
      </c>
      <c r="R962" s="22" t="str">
        <f t="shared" si="3"/>
        <v/>
      </c>
      <c r="S962" s="23" t="str">
        <f t="shared" si="4"/>
        <v/>
      </c>
      <c r="T962" s="24" t="str">
        <f t="shared" si="5"/>
        <v/>
      </c>
      <c r="X962" s="13"/>
      <c r="AA962" s="22" t="str">
        <f t="shared" si="6"/>
        <v/>
      </c>
      <c r="AB962" s="22" t="str">
        <f t="shared" si="7"/>
        <v/>
      </c>
      <c r="AC962" s="25" t="str">
        <f t="shared" si="8"/>
        <v/>
      </c>
    </row>
    <row r="963">
      <c r="A963" s="9"/>
      <c r="C963" s="13"/>
      <c r="J963" s="15"/>
      <c r="K963" s="9"/>
      <c r="M963" s="15"/>
      <c r="N963" s="17"/>
      <c r="O963" s="20" t="str">
        <f t="shared" si="0"/>
        <v/>
      </c>
      <c r="P963" s="21" t="str">
        <f t="shared" si="1"/>
        <v/>
      </c>
      <c r="Q963" s="22" t="str">
        <f t="shared" si="2"/>
        <v/>
      </c>
      <c r="R963" s="22" t="str">
        <f t="shared" si="3"/>
        <v/>
      </c>
      <c r="S963" s="23" t="str">
        <f t="shared" si="4"/>
        <v/>
      </c>
      <c r="T963" s="24" t="str">
        <f t="shared" si="5"/>
        <v/>
      </c>
      <c r="X963" s="13"/>
      <c r="AA963" s="22" t="str">
        <f t="shared" si="6"/>
        <v/>
      </c>
      <c r="AB963" s="22" t="str">
        <f t="shared" si="7"/>
        <v/>
      </c>
      <c r="AC963" s="25" t="str">
        <f t="shared" si="8"/>
        <v/>
      </c>
    </row>
    <row r="964">
      <c r="A964" s="9"/>
      <c r="C964" s="13"/>
      <c r="J964" s="15"/>
      <c r="K964" s="9"/>
      <c r="M964" s="15"/>
      <c r="N964" s="17"/>
      <c r="O964" s="20" t="str">
        <f t="shared" si="0"/>
        <v/>
      </c>
      <c r="P964" s="21" t="str">
        <f t="shared" si="1"/>
        <v/>
      </c>
      <c r="Q964" s="22" t="str">
        <f t="shared" si="2"/>
        <v/>
      </c>
      <c r="R964" s="22" t="str">
        <f t="shared" si="3"/>
        <v/>
      </c>
      <c r="S964" s="23" t="str">
        <f t="shared" si="4"/>
        <v/>
      </c>
      <c r="T964" s="24" t="str">
        <f t="shared" si="5"/>
        <v/>
      </c>
      <c r="X964" s="13"/>
      <c r="AA964" s="22" t="str">
        <f t="shared" si="6"/>
        <v/>
      </c>
      <c r="AB964" s="22" t="str">
        <f t="shared" si="7"/>
        <v/>
      </c>
      <c r="AC964" s="25" t="str">
        <f t="shared" si="8"/>
        <v/>
      </c>
    </row>
    <row r="965">
      <c r="A965" s="9"/>
      <c r="C965" s="13"/>
      <c r="J965" s="15"/>
      <c r="K965" s="9"/>
      <c r="M965" s="15"/>
      <c r="N965" s="17"/>
      <c r="O965" s="20" t="str">
        <f t="shared" si="0"/>
        <v/>
      </c>
      <c r="P965" s="21" t="str">
        <f t="shared" si="1"/>
        <v/>
      </c>
      <c r="Q965" s="22" t="str">
        <f t="shared" si="2"/>
        <v/>
      </c>
      <c r="R965" s="22" t="str">
        <f t="shared" si="3"/>
        <v/>
      </c>
      <c r="S965" s="23" t="str">
        <f t="shared" si="4"/>
        <v/>
      </c>
      <c r="T965" s="24" t="str">
        <f t="shared" si="5"/>
        <v/>
      </c>
      <c r="X965" s="13"/>
      <c r="AA965" s="22" t="str">
        <f t="shared" si="6"/>
        <v/>
      </c>
      <c r="AB965" s="22" t="str">
        <f t="shared" si="7"/>
        <v/>
      </c>
      <c r="AC965" s="25" t="str">
        <f t="shared" si="8"/>
        <v/>
      </c>
    </row>
    <row r="966">
      <c r="A966" s="9"/>
      <c r="C966" s="13"/>
      <c r="J966" s="15"/>
      <c r="K966" s="9"/>
      <c r="M966" s="15"/>
      <c r="N966" s="17"/>
      <c r="O966" s="20" t="str">
        <f t="shared" si="0"/>
        <v/>
      </c>
      <c r="P966" s="21" t="str">
        <f t="shared" si="1"/>
        <v/>
      </c>
      <c r="Q966" s="22" t="str">
        <f t="shared" si="2"/>
        <v/>
      </c>
      <c r="R966" s="22" t="str">
        <f t="shared" si="3"/>
        <v/>
      </c>
      <c r="S966" s="23" t="str">
        <f t="shared" si="4"/>
        <v/>
      </c>
      <c r="T966" s="24" t="str">
        <f t="shared" si="5"/>
        <v/>
      </c>
      <c r="X966" s="13"/>
      <c r="AA966" s="22" t="str">
        <f t="shared" si="6"/>
        <v/>
      </c>
      <c r="AB966" s="22" t="str">
        <f t="shared" si="7"/>
        <v/>
      </c>
      <c r="AC966" s="25" t="str">
        <f t="shared" si="8"/>
        <v/>
      </c>
    </row>
    <row r="967">
      <c r="A967" s="9"/>
      <c r="C967" s="13"/>
      <c r="J967" s="15"/>
      <c r="K967" s="9"/>
      <c r="M967" s="15"/>
      <c r="N967" s="17"/>
      <c r="O967" s="20" t="str">
        <f t="shared" si="0"/>
        <v/>
      </c>
      <c r="P967" s="21" t="str">
        <f t="shared" si="1"/>
        <v/>
      </c>
      <c r="Q967" s="22" t="str">
        <f t="shared" si="2"/>
        <v/>
      </c>
      <c r="R967" s="22" t="str">
        <f t="shared" si="3"/>
        <v/>
      </c>
      <c r="S967" s="23" t="str">
        <f t="shared" si="4"/>
        <v/>
      </c>
      <c r="T967" s="24" t="str">
        <f t="shared" si="5"/>
        <v/>
      </c>
      <c r="X967" s="13"/>
      <c r="AA967" s="22" t="str">
        <f t="shared" si="6"/>
        <v/>
      </c>
      <c r="AB967" s="22" t="str">
        <f t="shared" si="7"/>
        <v/>
      </c>
      <c r="AC967" s="25" t="str">
        <f t="shared" si="8"/>
        <v/>
      </c>
    </row>
    <row r="968">
      <c r="A968" s="9"/>
      <c r="C968" s="13"/>
      <c r="J968" s="15"/>
      <c r="K968" s="9"/>
      <c r="M968" s="15"/>
      <c r="N968" s="17"/>
      <c r="O968" s="20" t="str">
        <f t="shared" si="0"/>
        <v/>
      </c>
      <c r="P968" s="21" t="str">
        <f t="shared" si="1"/>
        <v/>
      </c>
      <c r="Q968" s="22" t="str">
        <f t="shared" si="2"/>
        <v/>
      </c>
      <c r="R968" s="22" t="str">
        <f t="shared" si="3"/>
        <v/>
      </c>
      <c r="S968" s="23" t="str">
        <f t="shared" si="4"/>
        <v/>
      </c>
      <c r="T968" s="24" t="str">
        <f t="shared" si="5"/>
        <v/>
      </c>
      <c r="X968" s="13"/>
      <c r="AA968" s="22" t="str">
        <f t="shared" si="6"/>
        <v/>
      </c>
      <c r="AB968" s="22" t="str">
        <f t="shared" si="7"/>
        <v/>
      </c>
      <c r="AC968" s="25" t="str">
        <f t="shared" si="8"/>
        <v/>
      </c>
    </row>
    <row r="969">
      <c r="A969" s="9"/>
      <c r="C969" s="13"/>
      <c r="J969" s="15"/>
      <c r="K969" s="9"/>
      <c r="M969" s="15"/>
      <c r="N969" s="17"/>
      <c r="O969" s="20" t="str">
        <f t="shared" si="0"/>
        <v/>
      </c>
      <c r="P969" s="21" t="str">
        <f t="shared" si="1"/>
        <v/>
      </c>
      <c r="Q969" s="22" t="str">
        <f t="shared" si="2"/>
        <v/>
      </c>
      <c r="R969" s="22" t="str">
        <f t="shared" si="3"/>
        <v/>
      </c>
      <c r="S969" s="23" t="str">
        <f t="shared" si="4"/>
        <v/>
      </c>
      <c r="T969" s="24" t="str">
        <f t="shared" si="5"/>
        <v/>
      </c>
      <c r="X969" s="13"/>
      <c r="AA969" s="22" t="str">
        <f t="shared" si="6"/>
        <v/>
      </c>
      <c r="AB969" s="22" t="str">
        <f t="shared" si="7"/>
        <v/>
      </c>
      <c r="AC969" s="25" t="str">
        <f t="shared" si="8"/>
        <v/>
      </c>
    </row>
    <row r="970">
      <c r="A970" s="9"/>
      <c r="C970" s="13"/>
      <c r="J970" s="15"/>
      <c r="K970" s="9"/>
      <c r="M970" s="15"/>
      <c r="N970" s="17"/>
      <c r="O970" s="20" t="str">
        <f t="shared" si="0"/>
        <v/>
      </c>
      <c r="P970" s="21" t="str">
        <f t="shared" si="1"/>
        <v/>
      </c>
      <c r="Q970" s="22" t="str">
        <f t="shared" si="2"/>
        <v/>
      </c>
      <c r="R970" s="22" t="str">
        <f t="shared" si="3"/>
        <v/>
      </c>
      <c r="S970" s="23" t="str">
        <f t="shared" si="4"/>
        <v/>
      </c>
      <c r="T970" s="24" t="str">
        <f t="shared" si="5"/>
        <v/>
      </c>
      <c r="X970" s="13"/>
      <c r="AA970" s="22" t="str">
        <f t="shared" si="6"/>
        <v/>
      </c>
      <c r="AB970" s="22" t="str">
        <f t="shared" si="7"/>
        <v/>
      </c>
      <c r="AC970" s="25" t="str">
        <f t="shared" si="8"/>
        <v/>
      </c>
    </row>
    <row r="971">
      <c r="A971" s="9"/>
      <c r="C971" s="13"/>
      <c r="J971" s="15"/>
      <c r="K971" s="9"/>
      <c r="M971" s="15"/>
      <c r="N971" s="17"/>
      <c r="O971" s="20" t="str">
        <f t="shared" si="0"/>
        <v/>
      </c>
      <c r="P971" s="21" t="str">
        <f t="shared" si="1"/>
        <v/>
      </c>
      <c r="Q971" s="22" t="str">
        <f t="shared" si="2"/>
        <v/>
      </c>
      <c r="R971" s="22" t="str">
        <f t="shared" si="3"/>
        <v/>
      </c>
      <c r="S971" s="23" t="str">
        <f t="shared" si="4"/>
        <v/>
      </c>
      <c r="T971" s="24" t="str">
        <f t="shared" si="5"/>
        <v/>
      </c>
      <c r="X971" s="13"/>
      <c r="AA971" s="22" t="str">
        <f t="shared" si="6"/>
        <v/>
      </c>
      <c r="AB971" s="22" t="str">
        <f t="shared" si="7"/>
        <v/>
      </c>
      <c r="AC971" s="25" t="str">
        <f t="shared" si="8"/>
        <v/>
      </c>
    </row>
    <row r="972">
      <c r="A972" s="9"/>
      <c r="C972" s="13"/>
      <c r="J972" s="15"/>
      <c r="K972" s="9"/>
      <c r="M972" s="15"/>
      <c r="N972" s="17"/>
      <c r="O972" s="20" t="str">
        <f t="shared" si="0"/>
        <v/>
      </c>
      <c r="P972" s="21" t="str">
        <f t="shared" si="1"/>
        <v/>
      </c>
      <c r="Q972" s="22" t="str">
        <f t="shared" si="2"/>
        <v/>
      </c>
      <c r="R972" s="22" t="str">
        <f t="shared" si="3"/>
        <v/>
      </c>
      <c r="S972" s="23" t="str">
        <f t="shared" si="4"/>
        <v/>
      </c>
      <c r="T972" s="24" t="str">
        <f t="shared" si="5"/>
        <v/>
      </c>
      <c r="X972" s="13"/>
      <c r="AA972" s="22" t="str">
        <f t="shared" si="6"/>
        <v/>
      </c>
      <c r="AB972" s="22" t="str">
        <f t="shared" si="7"/>
        <v/>
      </c>
      <c r="AC972" s="25" t="str">
        <f t="shared" si="8"/>
        <v/>
      </c>
    </row>
    <row r="973">
      <c r="A973" s="9"/>
      <c r="C973" s="13"/>
      <c r="J973" s="15"/>
      <c r="K973" s="9"/>
      <c r="M973" s="15"/>
      <c r="N973" s="17"/>
      <c r="O973" s="20" t="str">
        <f t="shared" si="0"/>
        <v/>
      </c>
      <c r="P973" s="21" t="str">
        <f t="shared" si="1"/>
        <v/>
      </c>
      <c r="Q973" s="22" t="str">
        <f t="shared" si="2"/>
        <v/>
      </c>
      <c r="R973" s="22" t="str">
        <f t="shared" si="3"/>
        <v/>
      </c>
      <c r="S973" s="23" t="str">
        <f t="shared" si="4"/>
        <v/>
      </c>
      <c r="T973" s="24" t="str">
        <f t="shared" si="5"/>
        <v/>
      </c>
      <c r="X973" s="13"/>
      <c r="AA973" s="22" t="str">
        <f t="shared" si="6"/>
        <v/>
      </c>
      <c r="AB973" s="22" t="str">
        <f t="shared" si="7"/>
        <v/>
      </c>
      <c r="AC973" s="25" t="str">
        <f t="shared" si="8"/>
        <v/>
      </c>
    </row>
    <row r="974">
      <c r="A974" s="9"/>
      <c r="C974" s="13"/>
      <c r="J974" s="15"/>
      <c r="K974" s="9"/>
      <c r="M974" s="15"/>
      <c r="N974" s="17"/>
      <c r="O974" s="20" t="str">
        <f t="shared" si="0"/>
        <v/>
      </c>
      <c r="P974" s="21" t="str">
        <f t="shared" si="1"/>
        <v/>
      </c>
      <c r="Q974" s="22" t="str">
        <f t="shared" si="2"/>
        <v/>
      </c>
      <c r="R974" s="22" t="str">
        <f t="shared" si="3"/>
        <v/>
      </c>
      <c r="S974" s="23" t="str">
        <f t="shared" si="4"/>
        <v/>
      </c>
      <c r="T974" s="24" t="str">
        <f t="shared" si="5"/>
        <v/>
      </c>
      <c r="X974" s="13"/>
      <c r="AA974" s="22" t="str">
        <f t="shared" si="6"/>
        <v/>
      </c>
      <c r="AB974" s="22" t="str">
        <f t="shared" si="7"/>
        <v/>
      </c>
      <c r="AC974" s="25" t="str">
        <f t="shared" si="8"/>
        <v/>
      </c>
    </row>
    <row r="975">
      <c r="A975" s="9"/>
      <c r="C975" s="13"/>
      <c r="J975" s="15"/>
      <c r="K975" s="9"/>
      <c r="M975" s="15"/>
      <c r="N975" s="17"/>
      <c r="O975" s="20" t="str">
        <f t="shared" si="0"/>
        <v/>
      </c>
      <c r="P975" s="21" t="str">
        <f t="shared" si="1"/>
        <v/>
      </c>
      <c r="Q975" s="22" t="str">
        <f t="shared" si="2"/>
        <v/>
      </c>
      <c r="R975" s="22" t="str">
        <f t="shared" si="3"/>
        <v/>
      </c>
      <c r="S975" s="23" t="str">
        <f t="shared" si="4"/>
        <v/>
      </c>
      <c r="T975" s="24" t="str">
        <f t="shared" si="5"/>
        <v/>
      </c>
      <c r="X975" s="13"/>
      <c r="AA975" s="22" t="str">
        <f t="shared" si="6"/>
        <v/>
      </c>
      <c r="AB975" s="22" t="str">
        <f t="shared" si="7"/>
        <v/>
      </c>
      <c r="AC975" s="25" t="str">
        <f t="shared" si="8"/>
        <v/>
      </c>
    </row>
    <row r="976">
      <c r="A976" s="9"/>
      <c r="C976" s="13"/>
      <c r="J976" s="15"/>
      <c r="K976" s="9"/>
      <c r="M976" s="15"/>
      <c r="N976" s="17"/>
      <c r="O976" s="20" t="str">
        <f t="shared" si="0"/>
        <v/>
      </c>
      <c r="P976" s="21" t="str">
        <f t="shared" si="1"/>
        <v/>
      </c>
      <c r="Q976" s="22" t="str">
        <f t="shared" si="2"/>
        <v/>
      </c>
      <c r="R976" s="22" t="str">
        <f t="shared" si="3"/>
        <v/>
      </c>
      <c r="S976" s="23" t="str">
        <f t="shared" si="4"/>
        <v/>
      </c>
      <c r="T976" s="24" t="str">
        <f t="shared" si="5"/>
        <v/>
      </c>
      <c r="X976" s="13"/>
      <c r="AA976" s="22" t="str">
        <f t="shared" si="6"/>
        <v/>
      </c>
      <c r="AB976" s="22" t="str">
        <f t="shared" si="7"/>
        <v/>
      </c>
      <c r="AC976" s="25" t="str">
        <f t="shared" si="8"/>
        <v/>
      </c>
    </row>
    <row r="977">
      <c r="A977" s="9"/>
      <c r="C977" s="13"/>
      <c r="J977" s="15"/>
      <c r="K977" s="9"/>
      <c r="M977" s="15"/>
      <c r="N977" s="17"/>
      <c r="O977" s="20" t="str">
        <f t="shared" si="0"/>
        <v/>
      </c>
      <c r="P977" s="21" t="str">
        <f t="shared" si="1"/>
        <v/>
      </c>
      <c r="Q977" s="22" t="str">
        <f t="shared" si="2"/>
        <v/>
      </c>
      <c r="R977" s="22" t="str">
        <f t="shared" si="3"/>
        <v/>
      </c>
      <c r="S977" s="23" t="str">
        <f t="shared" si="4"/>
        <v/>
      </c>
      <c r="T977" s="24" t="str">
        <f t="shared" si="5"/>
        <v/>
      </c>
      <c r="X977" s="13"/>
      <c r="AA977" s="22" t="str">
        <f t="shared" si="6"/>
        <v/>
      </c>
      <c r="AB977" s="22" t="str">
        <f t="shared" si="7"/>
        <v/>
      </c>
      <c r="AC977" s="25" t="str">
        <f t="shared" si="8"/>
        <v/>
      </c>
    </row>
    <row r="978">
      <c r="A978" s="9"/>
      <c r="C978" s="13"/>
      <c r="J978" s="15"/>
      <c r="K978" s="9"/>
      <c r="M978" s="15"/>
      <c r="N978" s="17"/>
      <c r="O978" s="20" t="str">
        <f t="shared" si="0"/>
        <v/>
      </c>
      <c r="P978" s="21" t="str">
        <f t="shared" si="1"/>
        <v/>
      </c>
      <c r="Q978" s="22" t="str">
        <f t="shared" si="2"/>
        <v/>
      </c>
      <c r="R978" s="22" t="str">
        <f t="shared" si="3"/>
        <v/>
      </c>
      <c r="S978" s="23" t="str">
        <f t="shared" si="4"/>
        <v/>
      </c>
      <c r="T978" s="24" t="str">
        <f t="shared" si="5"/>
        <v/>
      </c>
      <c r="X978" s="13"/>
      <c r="AA978" s="22" t="str">
        <f t="shared" si="6"/>
        <v/>
      </c>
      <c r="AB978" s="22" t="str">
        <f t="shared" si="7"/>
        <v/>
      </c>
      <c r="AC978" s="25" t="str">
        <f t="shared" si="8"/>
        <v/>
      </c>
    </row>
    <row r="979">
      <c r="A979" s="9"/>
      <c r="C979" s="13"/>
      <c r="J979" s="15"/>
      <c r="K979" s="9"/>
      <c r="M979" s="15"/>
      <c r="N979" s="17"/>
      <c r="O979" s="20" t="str">
        <f t="shared" si="0"/>
        <v/>
      </c>
      <c r="P979" s="21" t="str">
        <f t="shared" si="1"/>
        <v/>
      </c>
      <c r="Q979" s="22" t="str">
        <f t="shared" si="2"/>
        <v/>
      </c>
      <c r="R979" s="22" t="str">
        <f t="shared" si="3"/>
        <v/>
      </c>
      <c r="S979" s="23" t="str">
        <f t="shared" si="4"/>
        <v/>
      </c>
      <c r="T979" s="24" t="str">
        <f t="shared" si="5"/>
        <v/>
      </c>
      <c r="X979" s="13"/>
      <c r="AA979" s="22" t="str">
        <f t="shared" si="6"/>
        <v/>
      </c>
      <c r="AB979" s="22" t="str">
        <f t="shared" si="7"/>
        <v/>
      </c>
      <c r="AC979" s="25" t="str">
        <f t="shared" si="8"/>
        <v/>
      </c>
    </row>
    <row r="980">
      <c r="A980" s="9"/>
      <c r="C980" s="13"/>
      <c r="J980" s="15"/>
      <c r="K980" s="9"/>
      <c r="M980" s="15"/>
      <c r="N980" s="17"/>
      <c r="O980" s="20" t="str">
        <f t="shared" si="0"/>
        <v/>
      </c>
      <c r="P980" s="21" t="str">
        <f t="shared" si="1"/>
        <v/>
      </c>
      <c r="Q980" s="22" t="str">
        <f t="shared" si="2"/>
        <v/>
      </c>
      <c r="R980" s="22" t="str">
        <f t="shared" si="3"/>
        <v/>
      </c>
      <c r="S980" s="23" t="str">
        <f t="shared" si="4"/>
        <v/>
      </c>
      <c r="T980" s="24" t="str">
        <f t="shared" si="5"/>
        <v/>
      </c>
      <c r="X980" s="13"/>
      <c r="AA980" s="22" t="str">
        <f t="shared" si="6"/>
        <v/>
      </c>
      <c r="AB980" s="22" t="str">
        <f t="shared" si="7"/>
        <v/>
      </c>
      <c r="AC980" s="25" t="str">
        <f t="shared" si="8"/>
        <v/>
      </c>
    </row>
    <row r="981">
      <c r="A981" s="9"/>
      <c r="C981" s="13"/>
      <c r="J981" s="15"/>
      <c r="K981" s="9"/>
      <c r="M981" s="15"/>
      <c r="N981" s="17"/>
      <c r="O981" s="20" t="str">
        <f t="shared" si="0"/>
        <v/>
      </c>
      <c r="P981" s="21" t="str">
        <f t="shared" si="1"/>
        <v/>
      </c>
      <c r="Q981" s="22" t="str">
        <f t="shared" si="2"/>
        <v/>
      </c>
      <c r="R981" s="22" t="str">
        <f t="shared" si="3"/>
        <v/>
      </c>
      <c r="S981" s="23" t="str">
        <f t="shared" si="4"/>
        <v/>
      </c>
      <c r="T981" s="24" t="str">
        <f t="shared" si="5"/>
        <v/>
      </c>
      <c r="X981" s="13"/>
      <c r="AA981" s="22" t="str">
        <f t="shared" si="6"/>
        <v/>
      </c>
      <c r="AB981" s="22" t="str">
        <f t="shared" si="7"/>
        <v/>
      </c>
      <c r="AC981" s="25" t="str">
        <f t="shared" si="8"/>
        <v/>
      </c>
    </row>
    <row r="982">
      <c r="A982" s="9"/>
      <c r="C982" s="13"/>
      <c r="J982" s="15"/>
      <c r="K982" s="9"/>
      <c r="M982" s="15"/>
      <c r="N982" s="17"/>
      <c r="O982" s="20" t="str">
        <f t="shared" si="0"/>
        <v/>
      </c>
      <c r="P982" s="21" t="str">
        <f t="shared" si="1"/>
        <v/>
      </c>
      <c r="Q982" s="22" t="str">
        <f t="shared" si="2"/>
        <v/>
      </c>
      <c r="R982" s="22" t="str">
        <f t="shared" si="3"/>
        <v/>
      </c>
      <c r="S982" s="23" t="str">
        <f t="shared" si="4"/>
        <v/>
      </c>
      <c r="T982" s="24" t="str">
        <f t="shared" si="5"/>
        <v/>
      </c>
      <c r="X982" s="13"/>
      <c r="AA982" s="22" t="str">
        <f t="shared" si="6"/>
        <v/>
      </c>
      <c r="AB982" s="22" t="str">
        <f t="shared" si="7"/>
        <v/>
      </c>
      <c r="AC982" s="25" t="str">
        <f t="shared" si="8"/>
        <v/>
      </c>
    </row>
    <row r="983">
      <c r="A983" s="9"/>
      <c r="C983" s="13"/>
      <c r="J983" s="15"/>
      <c r="K983" s="9"/>
      <c r="M983" s="15"/>
      <c r="N983" s="17"/>
      <c r="O983" s="20" t="str">
        <f t="shared" si="0"/>
        <v/>
      </c>
      <c r="P983" s="21" t="str">
        <f t="shared" si="1"/>
        <v/>
      </c>
      <c r="Q983" s="22" t="str">
        <f t="shared" si="2"/>
        <v/>
      </c>
      <c r="R983" s="22" t="str">
        <f t="shared" si="3"/>
        <v/>
      </c>
      <c r="S983" s="23" t="str">
        <f t="shared" si="4"/>
        <v/>
      </c>
      <c r="T983" s="24" t="str">
        <f t="shared" si="5"/>
        <v/>
      </c>
      <c r="X983" s="13"/>
      <c r="AA983" s="22" t="str">
        <f t="shared" si="6"/>
        <v/>
      </c>
      <c r="AB983" s="22" t="str">
        <f t="shared" si="7"/>
        <v/>
      </c>
      <c r="AC983" s="25" t="str">
        <f t="shared" si="8"/>
        <v/>
      </c>
    </row>
    <row r="984">
      <c r="A984" s="9"/>
      <c r="C984" s="13"/>
      <c r="J984" s="15"/>
      <c r="K984" s="9"/>
      <c r="M984" s="15"/>
      <c r="N984" s="17"/>
      <c r="O984" s="20" t="str">
        <f t="shared" si="0"/>
        <v/>
      </c>
      <c r="P984" s="21" t="str">
        <f t="shared" si="1"/>
        <v/>
      </c>
      <c r="Q984" s="22" t="str">
        <f t="shared" si="2"/>
        <v/>
      </c>
      <c r="R984" s="22" t="str">
        <f t="shared" si="3"/>
        <v/>
      </c>
      <c r="S984" s="23" t="str">
        <f t="shared" si="4"/>
        <v/>
      </c>
      <c r="T984" s="24" t="str">
        <f t="shared" si="5"/>
        <v/>
      </c>
      <c r="X984" s="13"/>
      <c r="AA984" s="22" t="str">
        <f t="shared" si="6"/>
        <v/>
      </c>
      <c r="AB984" s="22" t="str">
        <f t="shared" si="7"/>
        <v/>
      </c>
      <c r="AC984" s="25" t="str">
        <f t="shared" si="8"/>
        <v/>
      </c>
    </row>
    <row r="985">
      <c r="A985" s="9"/>
      <c r="C985" s="13"/>
      <c r="J985" s="15"/>
      <c r="K985" s="9"/>
      <c r="M985" s="15"/>
      <c r="N985" s="17"/>
      <c r="O985" s="20" t="str">
        <f t="shared" si="0"/>
        <v/>
      </c>
      <c r="P985" s="21" t="str">
        <f t="shared" si="1"/>
        <v/>
      </c>
      <c r="Q985" s="22" t="str">
        <f t="shared" si="2"/>
        <v/>
      </c>
      <c r="R985" s="22" t="str">
        <f t="shared" si="3"/>
        <v/>
      </c>
      <c r="S985" s="23" t="str">
        <f t="shared" si="4"/>
        <v/>
      </c>
      <c r="T985" s="24" t="str">
        <f t="shared" si="5"/>
        <v/>
      </c>
      <c r="X985" s="13"/>
      <c r="AA985" s="22" t="str">
        <f t="shared" si="6"/>
        <v/>
      </c>
      <c r="AB985" s="22" t="str">
        <f t="shared" si="7"/>
        <v/>
      </c>
      <c r="AC985" s="25" t="str">
        <f t="shared" si="8"/>
        <v/>
      </c>
    </row>
    <row r="986">
      <c r="A986" s="9"/>
      <c r="C986" s="13"/>
      <c r="J986" s="15"/>
      <c r="K986" s="9"/>
      <c r="M986" s="15"/>
      <c r="N986" s="17"/>
      <c r="O986" s="20" t="str">
        <f t="shared" si="0"/>
        <v/>
      </c>
      <c r="P986" s="21" t="str">
        <f t="shared" si="1"/>
        <v/>
      </c>
      <c r="Q986" s="22" t="str">
        <f t="shared" si="2"/>
        <v/>
      </c>
      <c r="R986" s="22" t="str">
        <f t="shared" si="3"/>
        <v/>
      </c>
      <c r="S986" s="23" t="str">
        <f t="shared" si="4"/>
        <v/>
      </c>
      <c r="T986" s="24" t="str">
        <f t="shared" si="5"/>
        <v/>
      </c>
      <c r="X986" s="13"/>
      <c r="AA986" s="22" t="str">
        <f t="shared" si="6"/>
        <v/>
      </c>
      <c r="AB986" s="22" t="str">
        <f t="shared" si="7"/>
        <v/>
      </c>
      <c r="AC986" s="25" t="str">
        <f t="shared" si="8"/>
        <v/>
      </c>
    </row>
    <row r="987">
      <c r="A987" s="9"/>
      <c r="C987" s="13"/>
      <c r="J987" s="15"/>
      <c r="K987" s="9"/>
      <c r="M987" s="15"/>
      <c r="N987" s="17"/>
      <c r="O987" s="20" t="str">
        <f t="shared" si="0"/>
        <v/>
      </c>
      <c r="P987" s="21" t="str">
        <f t="shared" si="1"/>
        <v/>
      </c>
      <c r="Q987" s="22" t="str">
        <f t="shared" si="2"/>
        <v/>
      </c>
      <c r="R987" s="22" t="str">
        <f t="shared" si="3"/>
        <v/>
      </c>
      <c r="S987" s="23" t="str">
        <f t="shared" si="4"/>
        <v/>
      </c>
      <c r="T987" s="24" t="str">
        <f t="shared" si="5"/>
        <v/>
      </c>
      <c r="X987" s="13"/>
      <c r="AA987" s="22" t="str">
        <f t="shared" si="6"/>
        <v/>
      </c>
      <c r="AB987" s="22" t="str">
        <f t="shared" si="7"/>
        <v/>
      </c>
      <c r="AC987" s="25" t="str">
        <f t="shared" si="8"/>
        <v/>
      </c>
    </row>
    <row r="988">
      <c r="A988" s="9"/>
      <c r="C988" s="13"/>
      <c r="J988" s="15"/>
      <c r="K988" s="9"/>
      <c r="M988" s="15"/>
      <c r="N988" s="17"/>
      <c r="O988" s="20" t="str">
        <f t="shared" si="0"/>
        <v/>
      </c>
      <c r="P988" s="21" t="str">
        <f t="shared" si="1"/>
        <v/>
      </c>
      <c r="Q988" s="22" t="str">
        <f t="shared" si="2"/>
        <v/>
      </c>
      <c r="R988" s="22" t="str">
        <f t="shared" si="3"/>
        <v/>
      </c>
      <c r="S988" s="23" t="str">
        <f t="shared" si="4"/>
        <v/>
      </c>
      <c r="T988" s="24" t="str">
        <f t="shared" si="5"/>
        <v/>
      </c>
      <c r="X988" s="13"/>
      <c r="AA988" s="22" t="str">
        <f t="shared" si="6"/>
        <v/>
      </c>
      <c r="AB988" s="22" t="str">
        <f t="shared" si="7"/>
        <v/>
      </c>
      <c r="AC988" s="25" t="str">
        <f t="shared" si="8"/>
        <v/>
      </c>
    </row>
    <row r="989">
      <c r="A989" s="9"/>
      <c r="C989" s="13"/>
      <c r="J989" s="15"/>
      <c r="K989" s="9"/>
      <c r="M989" s="15"/>
      <c r="N989" s="17"/>
      <c r="O989" s="20" t="str">
        <f t="shared" si="0"/>
        <v/>
      </c>
      <c r="P989" s="21" t="str">
        <f t="shared" si="1"/>
        <v/>
      </c>
      <c r="Q989" s="22" t="str">
        <f t="shared" si="2"/>
        <v/>
      </c>
      <c r="R989" s="22" t="str">
        <f t="shared" si="3"/>
        <v/>
      </c>
      <c r="S989" s="23" t="str">
        <f t="shared" si="4"/>
        <v/>
      </c>
      <c r="T989" s="24" t="str">
        <f t="shared" si="5"/>
        <v/>
      </c>
      <c r="X989" s="13"/>
      <c r="AA989" s="22" t="str">
        <f t="shared" si="6"/>
        <v/>
      </c>
      <c r="AB989" s="22" t="str">
        <f t="shared" si="7"/>
        <v/>
      </c>
      <c r="AC989" s="25" t="str">
        <f t="shared" si="8"/>
        <v/>
      </c>
    </row>
    <row r="990">
      <c r="A990" s="9"/>
      <c r="C990" s="13"/>
      <c r="J990" s="15"/>
      <c r="K990" s="9"/>
      <c r="M990" s="15"/>
      <c r="N990" s="17"/>
      <c r="O990" s="20" t="str">
        <f t="shared" si="0"/>
        <v/>
      </c>
      <c r="P990" s="21" t="str">
        <f t="shared" si="1"/>
        <v/>
      </c>
      <c r="Q990" s="22" t="str">
        <f t="shared" si="2"/>
        <v/>
      </c>
      <c r="R990" s="22" t="str">
        <f t="shared" si="3"/>
        <v/>
      </c>
      <c r="S990" s="23" t="str">
        <f t="shared" si="4"/>
        <v/>
      </c>
      <c r="T990" s="24" t="str">
        <f t="shared" si="5"/>
        <v/>
      </c>
      <c r="X990" s="13"/>
      <c r="AA990" s="22" t="str">
        <f t="shared" si="6"/>
        <v/>
      </c>
      <c r="AB990" s="22" t="str">
        <f t="shared" si="7"/>
        <v/>
      </c>
      <c r="AC990" s="25" t="str">
        <f t="shared" si="8"/>
        <v/>
      </c>
    </row>
    <row r="991">
      <c r="A991" s="9"/>
      <c r="C991" s="13"/>
      <c r="J991" s="15"/>
      <c r="K991" s="9"/>
      <c r="M991" s="15"/>
      <c r="N991" s="17"/>
      <c r="O991" s="20" t="str">
        <f t="shared" si="0"/>
        <v/>
      </c>
      <c r="P991" s="21" t="str">
        <f t="shared" si="1"/>
        <v/>
      </c>
      <c r="Q991" s="22" t="str">
        <f t="shared" si="2"/>
        <v/>
      </c>
      <c r="R991" s="22" t="str">
        <f t="shared" si="3"/>
        <v/>
      </c>
      <c r="S991" s="23" t="str">
        <f t="shared" si="4"/>
        <v/>
      </c>
      <c r="T991" s="24" t="str">
        <f t="shared" si="5"/>
        <v/>
      </c>
      <c r="X991" s="13"/>
      <c r="AA991" s="22" t="str">
        <f t="shared" si="6"/>
        <v/>
      </c>
      <c r="AB991" s="22" t="str">
        <f t="shared" si="7"/>
        <v/>
      </c>
      <c r="AC991" s="25" t="str">
        <f t="shared" si="8"/>
        <v/>
      </c>
    </row>
    <row r="992">
      <c r="A992" s="9"/>
      <c r="C992" s="13"/>
      <c r="J992" s="15"/>
      <c r="K992" s="9"/>
      <c r="M992" s="15"/>
      <c r="N992" s="17"/>
      <c r="O992" s="20" t="str">
        <f t="shared" si="0"/>
        <v/>
      </c>
      <c r="P992" s="21" t="str">
        <f t="shared" si="1"/>
        <v/>
      </c>
      <c r="Q992" s="22" t="str">
        <f t="shared" si="2"/>
        <v/>
      </c>
      <c r="R992" s="22" t="str">
        <f t="shared" si="3"/>
        <v/>
      </c>
      <c r="S992" s="23" t="str">
        <f t="shared" si="4"/>
        <v/>
      </c>
      <c r="T992" s="24" t="str">
        <f t="shared" si="5"/>
        <v/>
      </c>
      <c r="X992" s="13"/>
      <c r="AA992" s="22" t="str">
        <f t="shared" si="6"/>
        <v/>
      </c>
      <c r="AB992" s="22" t="str">
        <f t="shared" si="7"/>
        <v/>
      </c>
      <c r="AC992" s="25" t="str">
        <f t="shared" si="8"/>
        <v/>
      </c>
    </row>
    <row r="993">
      <c r="A993" s="9"/>
      <c r="C993" s="13"/>
      <c r="J993" s="15"/>
      <c r="K993" s="9"/>
      <c r="M993" s="15"/>
      <c r="N993" s="17"/>
      <c r="O993" s="20" t="str">
        <f t="shared" si="0"/>
        <v/>
      </c>
      <c r="P993" s="21" t="str">
        <f t="shared" si="1"/>
        <v/>
      </c>
      <c r="Q993" s="22" t="str">
        <f t="shared" si="2"/>
        <v/>
      </c>
      <c r="R993" s="22" t="str">
        <f t="shared" si="3"/>
        <v/>
      </c>
      <c r="S993" s="23" t="str">
        <f t="shared" si="4"/>
        <v/>
      </c>
      <c r="T993" s="24" t="str">
        <f t="shared" si="5"/>
        <v/>
      </c>
      <c r="X993" s="13"/>
      <c r="AA993" s="22" t="str">
        <f t="shared" si="6"/>
        <v/>
      </c>
      <c r="AB993" s="22" t="str">
        <f t="shared" si="7"/>
        <v/>
      </c>
      <c r="AC993" s="25" t="str">
        <f t="shared" si="8"/>
        <v/>
      </c>
    </row>
    <row r="994">
      <c r="A994" s="9"/>
      <c r="C994" s="13"/>
      <c r="J994" s="15"/>
      <c r="K994" s="9"/>
      <c r="M994" s="15"/>
      <c r="N994" s="17"/>
      <c r="O994" s="20" t="str">
        <f t="shared" si="0"/>
        <v/>
      </c>
      <c r="P994" s="21" t="str">
        <f t="shared" si="1"/>
        <v/>
      </c>
      <c r="Q994" s="22" t="str">
        <f t="shared" si="2"/>
        <v/>
      </c>
      <c r="R994" s="22" t="str">
        <f t="shared" si="3"/>
        <v/>
      </c>
      <c r="S994" s="23" t="str">
        <f t="shared" si="4"/>
        <v/>
      </c>
      <c r="T994" s="24" t="str">
        <f t="shared" si="5"/>
        <v/>
      </c>
      <c r="X994" s="13"/>
      <c r="AA994" s="22" t="str">
        <f t="shared" si="6"/>
        <v/>
      </c>
      <c r="AB994" s="22" t="str">
        <f t="shared" si="7"/>
        <v/>
      </c>
      <c r="AC994" s="25" t="str">
        <f t="shared" si="8"/>
        <v/>
      </c>
    </row>
    <row r="995">
      <c r="A995" s="9"/>
      <c r="C995" s="13"/>
      <c r="J995" s="15"/>
      <c r="K995" s="9"/>
      <c r="M995" s="15"/>
      <c r="N995" s="17"/>
      <c r="O995" s="20" t="str">
        <f t="shared" si="0"/>
        <v/>
      </c>
      <c r="P995" s="21" t="str">
        <f t="shared" si="1"/>
        <v/>
      </c>
      <c r="Q995" s="22" t="str">
        <f t="shared" si="2"/>
        <v/>
      </c>
      <c r="R995" s="22" t="str">
        <f t="shared" si="3"/>
        <v/>
      </c>
      <c r="S995" s="23" t="str">
        <f t="shared" si="4"/>
        <v/>
      </c>
      <c r="T995" s="24" t="str">
        <f t="shared" si="5"/>
        <v/>
      </c>
      <c r="X995" s="13"/>
      <c r="AA995" s="22" t="str">
        <f t="shared" si="6"/>
        <v/>
      </c>
      <c r="AB995" s="22" t="str">
        <f t="shared" si="7"/>
        <v/>
      </c>
      <c r="AC995" s="25" t="str">
        <f t="shared" si="8"/>
        <v/>
      </c>
    </row>
    <row r="996">
      <c r="A996" s="9"/>
      <c r="C996" s="13"/>
      <c r="J996" s="15"/>
      <c r="K996" s="9"/>
      <c r="M996" s="15"/>
      <c r="N996" s="17"/>
      <c r="O996" s="20" t="str">
        <f t="shared" si="0"/>
        <v/>
      </c>
      <c r="P996" s="21" t="str">
        <f t="shared" si="1"/>
        <v/>
      </c>
      <c r="Q996" s="22" t="str">
        <f t="shared" si="2"/>
        <v/>
      </c>
      <c r="R996" s="22" t="str">
        <f t="shared" si="3"/>
        <v/>
      </c>
      <c r="S996" s="23" t="str">
        <f t="shared" si="4"/>
        <v/>
      </c>
      <c r="T996" s="24" t="str">
        <f t="shared" si="5"/>
        <v/>
      </c>
      <c r="X996" s="13"/>
      <c r="AA996" s="22" t="str">
        <f t="shared" si="6"/>
        <v/>
      </c>
      <c r="AB996" s="22" t="str">
        <f t="shared" si="7"/>
        <v/>
      </c>
      <c r="AC996" s="25" t="str">
        <f t="shared" si="8"/>
        <v/>
      </c>
    </row>
    <row r="997">
      <c r="A997" s="9"/>
      <c r="C997" s="13"/>
      <c r="J997" s="15"/>
      <c r="K997" s="9"/>
      <c r="M997" s="15"/>
      <c r="N997" s="17"/>
      <c r="O997" s="20" t="str">
        <f t="shared" si="0"/>
        <v/>
      </c>
      <c r="P997" s="21" t="str">
        <f t="shared" si="1"/>
        <v/>
      </c>
      <c r="Q997" s="22" t="str">
        <f t="shared" si="2"/>
        <v/>
      </c>
      <c r="R997" s="22" t="str">
        <f t="shared" si="3"/>
        <v/>
      </c>
      <c r="S997" s="23" t="str">
        <f t="shared" si="4"/>
        <v/>
      </c>
      <c r="T997" s="24" t="str">
        <f t="shared" si="5"/>
        <v/>
      </c>
      <c r="X997" s="13"/>
      <c r="AA997" s="22" t="str">
        <f t="shared" si="6"/>
        <v/>
      </c>
      <c r="AB997" s="22" t="str">
        <f t="shared" si="7"/>
        <v/>
      </c>
      <c r="AC997" s="25" t="str">
        <f t="shared" si="8"/>
        <v/>
      </c>
    </row>
    <row r="998">
      <c r="A998" s="9"/>
      <c r="C998" s="13"/>
      <c r="J998" s="15"/>
      <c r="K998" s="9"/>
      <c r="M998" s="15"/>
      <c r="N998" s="17"/>
      <c r="O998" s="20" t="str">
        <f t="shared" si="0"/>
        <v/>
      </c>
      <c r="P998" s="21" t="str">
        <f t="shared" si="1"/>
        <v/>
      </c>
      <c r="Q998" s="22" t="str">
        <f t="shared" si="2"/>
        <v/>
      </c>
      <c r="R998" s="22" t="str">
        <f t="shared" si="3"/>
        <v/>
      </c>
      <c r="S998" s="23" t="str">
        <f t="shared" si="4"/>
        <v/>
      </c>
      <c r="T998" s="24" t="str">
        <f t="shared" si="5"/>
        <v/>
      </c>
      <c r="X998" s="13"/>
      <c r="AA998" s="22" t="str">
        <f t="shared" si="6"/>
        <v/>
      </c>
      <c r="AB998" s="22" t="str">
        <f t="shared" si="7"/>
        <v/>
      </c>
      <c r="AC998" s="25" t="str">
        <f t="shared" si="8"/>
        <v/>
      </c>
    </row>
    <row r="999">
      <c r="A999" s="9"/>
      <c r="C999" s="13"/>
      <c r="J999" s="15"/>
      <c r="K999" s="9"/>
      <c r="M999" s="15"/>
      <c r="N999" s="17"/>
      <c r="O999" s="20" t="str">
        <f t="shared" si="0"/>
        <v/>
      </c>
      <c r="P999" s="21" t="str">
        <f t="shared" si="1"/>
        <v/>
      </c>
      <c r="Q999" s="22" t="str">
        <f t="shared" si="2"/>
        <v/>
      </c>
      <c r="R999" s="22" t="str">
        <f t="shared" si="3"/>
        <v/>
      </c>
      <c r="S999" s="23" t="str">
        <f t="shared" si="4"/>
        <v/>
      </c>
      <c r="T999" s="24" t="str">
        <f t="shared" si="5"/>
        <v/>
      </c>
      <c r="X999" s="13"/>
      <c r="AA999" s="22" t="str">
        <f t="shared" si="6"/>
        <v/>
      </c>
      <c r="AB999" s="22" t="str">
        <f t="shared" si="7"/>
        <v/>
      </c>
      <c r="AC999" s="25" t="str">
        <f t="shared" si="8"/>
        <v/>
      </c>
    </row>
    <row r="1000">
      <c r="A1000" s="9"/>
      <c r="C1000" s="13"/>
      <c r="J1000" s="15"/>
      <c r="K1000" s="9"/>
      <c r="M1000" s="15"/>
      <c r="N1000" s="17"/>
      <c r="O1000" s="20" t="str">
        <f t="shared" si="0"/>
        <v/>
      </c>
      <c r="P1000" s="21" t="str">
        <f t="shared" si="1"/>
        <v/>
      </c>
      <c r="Q1000" s="22" t="str">
        <f t="shared" si="2"/>
        <v/>
      </c>
      <c r="R1000" s="22" t="str">
        <f t="shared" si="3"/>
        <v/>
      </c>
      <c r="S1000" s="23" t="str">
        <f t="shared" si="4"/>
        <v/>
      </c>
      <c r="T1000" s="24" t="str">
        <f t="shared" si="5"/>
        <v/>
      </c>
      <c r="X1000" s="13"/>
      <c r="AA1000" s="22" t="str">
        <f t="shared" si="6"/>
        <v/>
      </c>
      <c r="AB1000" s="22" t="str">
        <f t="shared" si="7"/>
        <v/>
      </c>
      <c r="AC1000" s="25" t="str">
        <f t="shared" si="8"/>
        <v/>
      </c>
    </row>
    <row r="1001">
      <c r="A1001" s="9"/>
      <c r="C1001" s="13"/>
      <c r="J1001" s="15"/>
      <c r="K1001" s="9"/>
      <c r="M1001" s="15"/>
      <c r="N1001" s="17"/>
      <c r="O1001" s="20" t="str">
        <f t="shared" si="0"/>
        <v/>
      </c>
      <c r="P1001" s="21" t="str">
        <f t="shared" si="1"/>
        <v/>
      </c>
      <c r="Q1001" s="22" t="str">
        <f t="shared" si="2"/>
        <v/>
      </c>
      <c r="R1001" s="22" t="str">
        <f t="shared" si="3"/>
        <v/>
      </c>
      <c r="S1001" s="23" t="str">
        <f t="shared" si="4"/>
        <v/>
      </c>
      <c r="T1001" s="24" t="str">
        <f t="shared" si="5"/>
        <v/>
      </c>
      <c r="X1001" s="13"/>
      <c r="AA1001" s="22" t="str">
        <f t="shared" si="6"/>
        <v/>
      </c>
      <c r="AB1001" s="22" t="str">
        <f t="shared" si="7"/>
        <v/>
      </c>
      <c r="AC1001" s="25" t="str">
        <f t="shared" si="8"/>
        <v/>
      </c>
    </row>
    <row r="1002">
      <c r="A1002" s="9"/>
      <c r="C1002" s="13"/>
      <c r="J1002" s="15"/>
      <c r="K1002" s="9"/>
      <c r="M1002" s="15"/>
      <c r="N1002" s="17"/>
      <c r="O1002" s="20" t="str">
        <f t="shared" si="0"/>
        <v/>
      </c>
      <c r="P1002" s="21" t="str">
        <f t="shared" si="1"/>
        <v/>
      </c>
      <c r="Q1002" s="22" t="str">
        <f t="shared" si="2"/>
        <v/>
      </c>
      <c r="R1002" s="22" t="str">
        <f t="shared" si="3"/>
        <v/>
      </c>
      <c r="S1002" s="23" t="str">
        <f t="shared" si="4"/>
        <v/>
      </c>
      <c r="T1002" s="24" t="str">
        <f t="shared" si="5"/>
        <v/>
      </c>
      <c r="X1002" s="13"/>
      <c r="AA1002" s="22" t="str">
        <f t="shared" si="6"/>
        <v/>
      </c>
      <c r="AB1002" s="22" t="str">
        <f t="shared" si="7"/>
        <v/>
      </c>
      <c r="AC1002" s="25" t="str">
        <f t="shared" si="8"/>
        <v/>
      </c>
    </row>
    <row r="1003">
      <c r="A1003" s="9"/>
      <c r="C1003" s="13"/>
      <c r="J1003" s="15"/>
      <c r="K1003" s="9"/>
      <c r="M1003" s="15"/>
      <c r="N1003" s="17"/>
      <c r="O1003" s="20" t="str">
        <f t="shared" si="0"/>
        <v/>
      </c>
      <c r="P1003" s="21" t="str">
        <f t="shared" si="1"/>
        <v/>
      </c>
      <c r="Q1003" s="22" t="str">
        <f t="shared" si="2"/>
        <v/>
      </c>
      <c r="R1003" s="22" t="str">
        <f t="shared" si="3"/>
        <v/>
      </c>
      <c r="S1003" s="23" t="str">
        <f t="shared" si="4"/>
        <v/>
      </c>
      <c r="T1003" s="24" t="str">
        <f t="shared" si="5"/>
        <v/>
      </c>
      <c r="X1003" s="13"/>
      <c r="AA1003" s="22" t="str">
        <f t="shared" si="6"/>
        <v/>
      </c>
      <c r="AB1003" s="22" t="str">
        <f t="shared" si="7"/>
        <v/>
      </c>
      <c r="AC1003" s="25" t="str">
        <f t="shared" si="8"/>
        <v/>
      </c>
    </row>
  </sheetData>
  <autoFilter ref="A3:AC1003"/>
  <mergeCells count="6">
    <mergeCell ref="A2:C2"/>
    <mergeCell ref="D2:J2"/>
    <mergeCell ref="K2:N2"/>
    <mergeCell ref="O2:T2"/>
    <mergeCell ref="U2:Z2"/>
    <mergeCell ref="AA2:AC2"/>
  </mergeCells>
  <conditionalFormatting sqref="Q4:T1003">
    <cfRule type="expression" dxfId="0" priority="1">
      <formula>AND(ISNUMBER(Q4),Q4&gt;0)</formula>
    </cfRule>
    <cfRule type="expression" dxfId="1" priority="2">
      <formula>AND(ISNUMBER(Q4),Q4&lt;0)</formula>
    </cfRule>
  </conditionalFormatting>
  <conditionalFormatting sqref="AA4:AB1003">
    <cfRule type="expression" dxfId="0" priority="3">
      <formula>AND(ISNUMBER(AA4),AA4&gt;0)</formula>
    </cfRule>
    <cfRule type="expression" dxfId="1" priority="4">
      <formula>AND(ISNUMBER(AA4),AA4&lt;0)</formula>
    </cfRule>
  </conditionalFormatting>
  <conditionalFormatting sqref="N4:N1003">
    <cfRule type="expression" dxfId="0" priority="5">
      <formula>AND(ISNUMBER(N4),N4&gt;0)</formula>
    </cfRule>
    <cfRule type="expression" dxfId="1" priority="6">
      <formula>AND(ISNUMBER(N4),N4&lt;0)</formula>
    </cfRule>
  </conditionalFormatting>
  <dataValidations count="29">
    <dataValidation type="decimal" errorStyle="warning" operator="between" allowBlank="1" showInputMessage="1" promptTitle="Eröffnet, UTC" prompt="Datum und Uhrzeit des Einstiegs in UTC, z. B. 05.10.2026 08:15. UTC ist eine Uhr für alle Börsen und Terminals." sqref="A4:A1003" showErrorMessage="1" errorTitle="Eröffnet, UTC" error="Gib Datum und Uhrzeit ein, z. B. 05.10.2026 08:15, oder in der Reihenfolge, die deine Tabelle verwendet.">
      <formula1>36526</formula1>
      <formula2>73051</formula2>
    </dataValidation>
    <dataValidation allowBlank="1" showInputMessage="1" promptTitle="Symbol" prompt="Das Instrument, wie die Börse oder das Terminal es nennt: BTCUSDT, EURUSD." sqref="B4:B1003"/>
    <dataValidation type="list" allowBlank="1" showInputMessage="1" promptTitle="Richtung" prompt="LONG für Kauf, SHORT für Verkauf." sqref="C4:C1003" showErrorMessage="1" errorTitle="Richtung" error="Wähle LONG oder SHORT.">
      <formula1>"LONG,SHORT"</formula1>
    </dataValidation>
    <dataValidation type="list" errorStyle="information" allowBlank="1" showInputMessage="1" promptTitle="Börse" prompt="Wo du gehandelt hast. Die Liste änderst du auf dem Blatt „Listen“." sqref="D4:D1003" showErrorMessage="1" errorTitle="Börse" error="Das steht nicht in der Liste. Klicke auf OK, um es zu behalten, und trag es auf dem Blatt „Listen“ ein, damit es auch in der Statistik zählt.">
      <formula1>'Listen'!$A$2:$A$21</formula1>
    </dataValidation>
    <dataValidation type="decimal" errorStyle="warning" operator="greaterThanOrEqual" allowBlank="1" showInputMessage="1" promptTitle="Einstieg" prompt="Durchschnittlicher Einstiegskurs. In Teilen eingestiegen? Der Durchschnitt über alle Ausführungen." sqref="E4:E1003" showErrorMessage="1" errorTitle="Einstieg" error="Gib eine Zahl ein. Nimmt die Tabelle 62140,5 nicht an, schreib 62140.5 – oder umgekehrt, je nachdem, was deine Tabelle verwendet.">
      <formula1>0</formula1>
    </dataValidation>
    <dataValidation type="decimal" errorStyle="warning" operator="greaterThan" allowBlank="1" showInputMessage="1" promptTitle="Menge" prompt="Wie viel du gekauft oder verkauft hast: Coins (0,3 BTC), Lots (0,5) oder Kontrakte." sqref="F4:F1003" showErrorMessage="1" errorTitle="Menge" error="Gib eine Zahl ein. Nimmt die Tabelle 62140,5 nicht an, schreib 62140.5 – oder umgekehrt, je nachdem, was deine Tabelle verwendet.">
      <formula1>0</formula1>
    </dataValidation>
    <dataValidation type="decimal" errorStyle="warning" operator="greaterThan" allowBlank="1" showInputMessage="1" promptTitle="Kontraktgröße" prompt="Coins oder Einheiten in einem Lot oder Kontrakt. Leer heißt 1: Die Menge ist schon in Coins. MetaTrader 5: „Kontraktgröße“ in der Spezifikation des Symbols." sqref="G4:G1003" showErrorMessage="1" errorTitle="Kontraktgröße" error="Gib eine Zahl ein. Nimmt die Tabelle 62140,5 nicht an, schreib 62140.5 – oder umgekehrt, je nachdem, was deine Tabelle verwendet.">
      <formula1>0</formula1>
    </dataValidation>
    <dataValidation type="decimal" errorStyle="warning" operator="greaterThanOrEqual" allowBlank="1" showInputMessage="1" promptTitle="Stop" prompt="Der Stop, den du beim Einstieg hattest. Später verschoben? Trag trotzdem den ersten ein: Risiko und R werden von ihm aus berechnet." sqref="H4:H1003" showErrorMessage="1" errorTitle="Stop" error="Gib eine Zahl ein. Nimmt die Tabelle 62140,5 nicht an, schreib 62140.5 – oder umgekehrt, je nachdem, was deine Tabelle verwendet.">
      <formula1>0</formula1>
    </dataValidation>
    <dataValidation type="decimal" errorStyle="warning" operator="greaterThanOrEqual" allowBlank="1" showInputMessage="1" promptTitle="Take-Profit" prompt="Der Take-Profit beim Einstieg. Darf leer bleiben." sqref="I4:I1003" showErrorMessage="1" errorTitle="Take-Profit" error="Gib eine Zahl ein. Nimmt die Tabelle 62140,5 nicht an, schreib 62140.5 – oder umgekehrt, je nachdem, was deine Tabelle verwendet.">
      <formula1>0</formula1>
    </dataValidation>
    <dataValidation type="decimal" errorStyle="warning" operator="greaterThanOrEqual" allowBlank="1" showInputMessage="1" promptTitle="Kontostand beim Einstieg, $" prompt="Kontostand vor dem Trade. Nötig für Risiko und PnL in % vom Kontostand. Darf leer bleiben." sqref="J4:J1003" showErrorMessage="1" errorTitle="Kontostand beim Einstieg, $" error="Gib eine Zahl ein. Nimmt die Tabelle 62140,5 nicht an, schreib 62140.5 – oder umgekehrt, je nachdem, was deine Tabelle verwendet.">
      <formula1>0</formula1>
    </dataValidation>
    <dataValidation type="decimal" errorStyle="warning" operator="between" allowBlank="1" showInputMessage="1" promptTitle="Geschlossen, UTC" prompt="Datum und Uhrzeit des Ausstiegs in UTC. Danach landet der Trade in seiner Woche auf dem Blatt „Statistik“." sqref="K4:K1003" showErrorMessage="1" errorTitle="Geschlossen, UTC" error="Gib Datum und Uhrzeit ein, z. B. 05.10.2026 08:15, oder in der Reihenfolge, die deine Tabelle verwendet.">
      <formula1>36526</formula1>
      <formula2>73051</formula2>
    </dataValidation>
    <dataValidation type="decimal" errorStyle="warning" operator="greaterThanOrEqual" allowBlank="1" showInputMessage="1" promptTitle="Ausstieg" prompt="Durchschnittlicher Ausstiegskurs. Solange er leer ist, ist der Trade offen und zählt nicht in der Statistik." sqref="L4:L1003" showErrorMessage="1" errorTitle="Ausstieg" error="Gib eine Zahl ein. Nimmt die Tabelle 62140,5 nicht an, schreib 62140.5 – oder umgekehrt, je nachdem, was deine Tabelle verwendet.">
      <formula1>0</formula1>
    </dataValidation>
    <dataValidation type="decimal" errorStyle="warning" operator="between" allowBlank="1" showInputMessage="1" promptTitle="Gebühren, $" prompt="Gebühren für Einstieg und Ausstieg als positive Zahl. Sie stehen in der Handelshistorie der Börse oder des Terminals." sqref="M4:M1003" showErrorMessage="1" errorTitle="Gebühren, $" error="Gib eine Zahl ein. Nimmt die Tabelle 62140,5 nicht an, schreib 62140.5 – oder umgekehrt, je nachdem, was deine Tabelle verwendet.">
      <formula1>-1000000000</formula1>
      <formula2>1000000000</formula2>
    </dataValidation>
    <dataValidation type="decimal" errorStyle="warning" operator="between" allowBlank="1" showInputMessage="1" promptTitle="Funding / Swap, $" prompt="Mit Vorzeichen: erhalten ist Plus, gezahlt ist Minus. Funding zahlen sich Longs und Shorts bei Perpetual Futures gegenseitig; Swap ist die Gebühr für das Halten einer Position über Nacht." sqref="N4:N1003" showErrorMessage="1" errorTitle="Funding / Swap, $" error="Gib eine Zahl ein. Nimmt die Tabelle 62140,5 nicht an, schreib 62140.5 – oder umgekehrt, je nachdem, was deine Tabelle verwendet.">
      <formula1>-1000000000</formula1>
      <formula2>1000000000</formula2>
    </dataValidation>
    <dataValidation allowBlank="1" showInputMessage="1" promptTitle="Risiko, $" prompt="Berechnet: |Einstieg − Stop| × Menge × Kontraktgröße. Das würdest du am Stop vor Gebühren verlieren." sqref="O4:O1003"/>
    <dataValidation allowBlank="1" showInputMessage="1" promptTitle="Risiko, % vom Kontostand" prompt="Berechnet: Risiko ÷ Kontostand beim Einstieg." sqref="P4:P1003"/>
    <dataValidation allowBlank="1" showInputMessage="1" promptTitle="Brutto-PnL, $" prompt="Berechnet: (Ausstieg − Einstieg) × Menge × Kontraktgröße, bei SHORT mit umgekehrtem Vorzeichen. Vor Gebühren und Funding." sqref="Q4:Q1003"/>
    <dataValidation allowBlank="1" showInputMessage="1" promptTitle="Netto-PnL, $" prompt="Berechnet: Brutto-PnL − Gebühren + Funding. Das, was auf dem Konto ankam." sqref="R4:R1003"/>
    <dataValidation allowBlank="1" showInputMessage="1" promptTitle="R" prompt="Berechnet: Netto-PnL ÷ Risiko. +2 – du hast das Doppelte deines Risikos verdient, −1 – du hast dein Risiko verloren." sqref="S4:S1003"/>
    <dataValidation allowBlank="1" showInputMessage="1" promptTitle="PnL, % vom Kontostand" prompt="Berechnet: Netto-PnL ÷ Kontostand beim Einstieg." sqref="T4:T1003"/>
    <dataValidation type="list" errorStyle="information" allowBlank="1" showInputMessage="1" promptTitle="Setup" prompt="Das Setup, das du gehandelt hast. Die Liste änderst du auf dem Blatt „Listen“." sqref="U4:U1003" showErrorMessage="1" errorTitle="Setup" error="Das steht nicht in der Liste. Klicke auf OK, um es zu behalten, und trag es auf dem Blatt „Listen“ ein, damit es auch in der Statistik zählt.">
      <formula1>'Listen'!$B$2:$B$21</formula1>
    </dataValidation>
    <dataValidation type="list" errorStyle="information" allowBlank="1" showInputMessage="1" promptTitle="Fehler" prompt="Der Hauptfehler im Trade. Leer heißt: ein Trade ohne Fehler." sqref="V4:V1003" showErrorMessage="1" errorTitle="Fehler" error="Das steht nicht in der Liste. Klicke auf OK, um es zu behalten, und trag es auf dem Blatt „Listen“ ein, damit es auch in der Statistik zählt.">
      <formula1>'Listen'!$C$2:$C$21</formula1>
    </dataValidation>
    <dataValidation type="list" errorStyle="information" allowBlank="1" showInputMessage="1" promptTitle="Emotion" prompt="Deine Verfassung beim Einstieg." sqref="W4:W1003" showErrorMessage="1" errorTitle="Emotion" error="Das steht nicht in der Liste. Klicke auf OK, um es zu behalten, und trag es auf dem Blatt „Listen“ ein, damit es auch in der Statistik zählt.">
      <formula1>'Listen'!$D$2:$D$21</formula1>
    </dataValidation>
    <dataValidation type="whole" operator="between" allowBlank="1" showInputMessage="1" promptTitle="Überzeugung, 1–5" prompt="Wie sicher du warst: 1 – voller Zweifel, 5 – voll überzeugt." sqref="X4:X1003" showErrorMessage="1" errorTitle="Überzeugung, 1–5" error="Eine ganze Zahl von 1 bis 5.">
      <formula1>1</formula1>
      <formula2>5</formula2>
    </dataValidation>
    <dataValidation allowBlank="1" showInputMessage="1" promptTitle="Kommentar" prompt="Warum du eingestiegen bist, was schiefging, was du anders machen würdest." sqref="Y4:Y1003"/>
    <dataValidation allowBlank="1" showInputMessage="1" promptTitle="Screenshot" prompt="Link zu einem Chart-Screenshot." sqref="Z4:Z1003"/>
    <dataValidation allowBlank="1" showInputMessage="1" promptTitle="Kumuliert, $" prompt="Berechnet: Netto-PnL, aufsummiert vom ersten Trade bis zu diesem." sqref="AA4:AA1003"/>
    <dataValidation allowBlank="1" showInputMessage="1" promptTitle="Drawdown, $" prompt="Berechnet: wie weit die laufende Summe unter ihrem besten Wert liegt." sqref="AB4:AB1003"/>
    <dataValidation allowBlank="1" showInputMessage="1" promptTitle="Woche ab" prompt="Berechnet: der Montag der Woche, in der der Trade geschlossen wurde (ein offener Trade: die Woche seiner Eröffnung)." sqref="AC4:AC1003"/>
  </dataValidations>
  <hyperlinks>
    <hyperlink ref="U1" r:id="rId1"/>
  </hyperlinks>
  <pageMargins left="0.4" right="0.4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C7D"/>
  </sheetPr>
  <dimension ref="A1:G151"/>
  <sheetViews>
    <sheetView showGridLines="0" workbookViewId="0">
      <selection activeCell="A1" sqref="A1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4" customWidth="1"/>
    <col min="5" max="5" width="15" customWidth="1"/>
    <col min="6" max="6" width="13" customWidth="1"/>
    <col min="7" max="7" width="17" customWidth="1"/>
  </cols>
  <sheetData>
    <row r="1">
      <c r="A1" s="1" t="s">
        <v>50</v>
      </c>
    </row>
    <row r="2">
      <c r="A2" s="2" t="s">
        <v>51</v>
      </c>
    </row>
    <row r="4">
      <c r="A4" s="4" t="s">
        <v>52</v>
      </c>
    </row>
    <row r="5">
      <c r="A5" t="s">
        <v>53</v>
      </c>
      <c r="B5" s="26">
        <f>COUNT('Trades'!$R$4:$R$1003)</f>
        <v>5</v>
      </c>
      <c r="C5" s="32" t="s">
        <v>54</v>
      </c>
    </row>
    <row r="6">
      <c r="A6" t="s">
        <v>55</v>
      </c>
      <c r="B6" s="26">
        <f>COUNTIF('Trades'!$R$4:$R$1003,"&gt;0")</f>
        <v>3</v>
      </c>
      <c r="C6" s="32" t="s">
        <v>56</v>
      </c>
    </row>
    <row r="7">
      <c r="A7" t="s">
        <v>57</v>
      </c>
      <c r="B7" s="26">
        <f>COUNTIF('Trades'!$R$4:$R$1003,"&lt;0")</f>
        <v>2</v>
      </c>
      <c r="C7" s="32" t="s">
        <v>58</v>
      </c>
    </row>
    <row r="8">
      <c r="A8" t="s">
        <v>59</v>
      </c>
      <c r="B8" s="27">
        <f>IF(B5=0,"—",B6/B5)</f>
        <v>0.6</v>
      </c>
      <c r="C8" s="32" t="s">
        <v>60</v>
      </c>
    </row>
    <row r="9">
      <c r="A9" t="s">
        <v>25</v>
      </c>
      <c r="B9" s="28">
        <f>SUM('Trades'!$Q$4:$Q$1003)</f>
        <v>3518.786326799991</v>
      </c>
      <c r="C9" s="32" t="s">
        <v>61</v>
      </c>
    </row>
    <row r="10">
      <c r="A10" t="s">
        <v>21</v>
      </c>
      <c r="B10" s="29">
        <f>SUMIFS('Trades'!$M$4:$M$1003,'Trades'!$Q$4:$Q$1003,"&gt;=0")+SUMIFS('Trades'!$M$4:$M$1003,'Trades'!$Q$4:$Q$1003,"&lt;0")</f>
        <v>256.28000000000003</v>
      </c>
      <c r="C10" s="32" t="s">
        <v>62</v>
      </c>
    </row>
    <row r="11">
      <c r="A11" t="s">
        <v>63</v>
      </c>
      <c r="B11" s="28">
        <f>SUMIFS('Trades'!$N$4:$N$1003,'Trades'!$Q$4:$Q$1003,"&gt;=0")+SUMIFS('Trades'!$N$4:$N$1003,'Trades'!$Q$4:$Q$1003,"&lt;0")</f>
        <v>-95.37</v>
      </c>
      <c r="C11" s="32" t="s">
        <v>64</v>
      </c>
    </row>
    <row r="12">
      <c r="A12" t="s">
        <v>26</v>
      </c>
      <c r="B12" s="28">
        <f>SUM('Trades'!$R$4:$R$1003)</f>
        <v>3167.1363267999905</v>
      </c>
      <c r="C12" s="32" t="s">
        <v>65</v>
      </c>
    </row>
    <row r="13">
      <c r="A13" t="s">
        <v>66</v>
      </c>
      <c r="B13" s="28">
        <f>IF(B6=0,"—",SUMIF('Trades'!$R$4:$R$1003,"&gt;0")/B6)</f>
        <v>2832.253957999998</v>
      </c>
      <c r="C13" s="32" t="s">
        <v>67</v>
      </c>
    </row>
    <row r="14">
      <c r="A14" t="s">
        <v>68</v>
      </c>
      <c r="B14" s="28">
        <f>IF(B7=0,"—",SUMIF('Trades'!$R$4:$R$1003,"&lt;0")/B7)</f>
        <v>-2664.8127736000015</v>
      </c>
      <c r="C14" s="32" t="s">
        <v>69</v>
      </c>
    </row>
    <row r="15">
      <c r="A15" t="s">
        <v>70</v>
      </c>
      <c r="B15" s="30">
        <f>IF(OR(B6=0,B7=0),"—",B13/-B14)</f>
        <v>1.0628341270571866</v>
      </c>
      <c r="C15" s="32" t="s">
        <v>71</v>
      </c>
    </row>
    <row r="16">
      <c r="A16" t="s">
        <v>72</v>
      </c>
      <c r="B16" s="30">
        <f>IF(B7=0,"—",SUMIF('Trades'!$R$4:$R$1003,"&gt;0")/-SUMIF('Trades'!$R$4:$R$1003,"&lt;0"))</f>
        <v>1.5942511905857801</v>
      </c>
      <c r="C16" s="32" t="s">
        <v>73</v>
      </c>
    </row>
    <row r="17">
      <c r="A17" t="s">
        <v>74</v>
      </c>
      <c r="B17" s="28">
        <f>IF(B5=0,"—",B12/B5)</f>
        <v>633.427265359998</v>
      </c>
      <c r="C17" s="32" t="s">
        <v>75</v>
      </c>
    </row>
    <row r="18">
      <c r="A18" t="s">
        <v>76</v>
      </c>
      <c r="B18" s="31">
        <f>IF(COUNT('Trades'!$S$4:$S$1003)=0,"—",AVERAGE('Trades'!$S$4:$S$1003))</f>
        <v>-0.2727532638703214</v>
      </c>
      <c r="C18" s="32" t="s">
        <v>77</v>
      </c>
    </row>
    <row r="19">
      <c r="A19" t="s">
        <v>78</v>
      </c>
      <c r="B19" s="31">
        <f>SUM('Trades'!$S$4:$S$1003)</f>
        <v>-1.0910130554812856</v>
      </c>
      <c r="C19" s="32" t="s">
        <v>79</v>
      </c>
    </row>
    <row r="20">
      <c r="A20" t="s">
        <v>80</v>
      </c>
      <c r="B20" s="26">
        <f>B5-COUNT('Trades'!$S$4:$S$1003)</f>
        <v>1</v>
      </c>
      <c r="C20" s="32" t="s">
        <v>81</v>
      </c>
    </row>
    <row r="21">
      <c r="A21" t="s">
        <v>82</v>
      </c>
      <c r="B21" s="28">
        <f>MIN('Trades'!$AB$4:$AB$1003)</f>
        <v>-3517.8621270000026</v>
      </c>
      <c r="C21" s="32" t="s">
        <v>83</v>
      </c>
    </row>
    <row r="22">
      <c r="A22" t="s">
        <v>84</v>
      </c>
      <c r="B22" s="28">
        <f>IF(B5=0,"—",MAX('Trades'!$R$4:$R$1003))</f>
        <v>4148.967548799996</v>
      </c>
      <c r="C22" s="32" t="s">
        <v>85</v>
      </c>
    </row>
    <row r="23">
      <c r="A23" t="s">
        <v>86</v>
      </c>
      <c r="B23" s="28">
        <f>IF(B5=0,"—",MIN('Trades'!$R$4:$R$1003))</f>
        <v>-3517.8621270000026</v>
      </c>
      <c r="C23" s="32" t="s">
        <v>87</v>
      </c>
    </row>
    <row r="25">
      <c r="A25" s="4" t="s">
        <v>88</v>
      </c>
    </row>
    <row r="26" ht="30" customHeight="1">
      <c r="A26" s="8" t="s">
        <v>30</v>
      </c>
      <c r="B26" s="33" t="s">
        <v>89</v>
      </c>
      <c r="C26" s="33" t="s">
        <v>59</v>
      </c>
      <c r="D26" s="33" t="s">
        <v>90</v>
      </c>
      <c r="E26" s="33" t="s">
        <v>91</v>
      </c>
      <c r="F26" s="33" t="s">
        <v>92</v>
      </c>
    </row>
    <row r="27">
      <c r="A27" t="s">
        <v>93</v>
      </c>
      <c r="B27" s="26">
        <f>COUNTIFS('Trades'!$V$4:$V$1003,"",'Trades'!$R$4:$R$1003,"&gt;=0")+COUNTIFS('Trades'!$V$4:$V$1003,"",'Trades'!$R$4:$R$1003,"&lt;0")</f>
        <v>4</v>
      </c>
      <c r="C27" s="27">
        <f>IF(B27=0,"—",COUNTIFS('Trades'!$V$4:$V$1003,"",'Trades'!$R$4:$R$1003,"&gt;0")/B27)</f>
        <v>0.5</v>
      </c>
      <c r="D27" s="28">
        <f>IF(B27=0,"—",SUMIFS('Trades'!$R$4:$R$1003,'Trades'!$V$4:$V$1003,""))</f>
        <v>-981.831222000005</v>
      </c>
      <c r="E27" s="28">
        <f>IF(B27=0,"—",D27/B27)</f>
        <v>-245.45780550000126</v>
      </c>
      <c r="F27" s="31">
        <f>IF(COUNTIFS('Trades'!$V$4:$V$1003,"",'Trades'!$S$4:$S$1003,"&gt;=0")+COUNTIFS('Trades'!$V$4:$V$1003,"",'Trades'!$S$4:$S$1003,"&lt;0")=0,"—",SUMIFS('Trades'!$S$4:$S$1003,'Trades'!$V$4:$V$1003,"")/(COUNTIFS('Trades'!$V$4:$V$1003,"",'Trades'!$S$4:$S$1003,"&gt;=0")+COUNTIFS('Trades'!$V$4:$V$1003,"",'Trades'!$S$4:$S$1003,"&lt;0")))</f>
        <v>-0.2727532638703214</v>
      </c>
    </row>
    <row r="28">
      <c r="A28" t="str">
        <f>IF('Listen'!$C$2="","",'Listen'!$C$2)</f>
        <v>Früher Einstieg</v>
      </c>
      <c r="B28" s="26">
        <f>IF($A28="","",COUNTIFS('Trades'!$V$4:$V$1003,$A28,'Trades'!$R$4:$R$1003,"&gt;=0")+COUNTIFS('Trades'!$V$4:$V$1003,$A28,'Trades'!$R$4:$R$1003,"&lt;0"))</f>
        <v>0</v>
      </c>
      <c r="C28" s="27" t="str">
        <f>IF($A28="","",IF(B28=0,"—",COUNTIFS('Trades'!$V$4:$V$1003,$A28,'Trades'!$R$4:$R$1003,"&gt;0")/B28))</f>
        <v>—</v>
      </c>
      <c r="D28" s="28" t="str">
        <f>IF($A28="","",IF(B28=0,"—",SUMIFS('Trades'!$R$4:$R$1003,'Trades'!$V$4:$V$1003,$A28)))</f>
        <v>—</v>
      </c>
      <c r="E28" s="28" t="str">
        <f>IF($A28="","",IF(B28=0,"—",D28/B28))</f>
        <v>—</v>
      </c>
      <c r="F28" s="31" t="str">
        <f>IF($A28="","",IF(COUNTIFS('Trades'!$V$4:$V$1003,$A28,'Trades'!$S$4:$S$1003,"&gt;=0")+COUNTIFS('Trades'!$V$4:$V$1003,$A28,'Trades'!$S$4:$S$1003,"&lt;0")=0,"—",SUMIFS('Trades'!$S$4:$S$1003,'Trades'!$V$4:$V$1003,$A28)/(COUNTIFS('Trades'!$V$4:$V$1003,$A28,'Trades'!$S$4:$S$1003,"&gt;=0")+COUNTIFS('Trades'!$V$4:$V$1003,$A28,'Trades'!$S$4:$S$1003,"&lt;0"))))</f>
        <v>—</v>
      </c>
    </row>
    <row r="29">
      <c r="A29" t="str">
        <f>IF('Listen'!$C$3="","",'Listen'!$C$3)</f>
        <v>Später Einstieg</v>
      </c>
      <c r="B29" s="26">
        <f>IF($A29="","",COUNTIFS('Trades'!$V$4:$V$1003,$A29,'Trades'!$R$4:$R$1003,"&gt;=0")+COUNTIFS('Trades'!$V$4:$V$1003,$A29,'Trades'!$R$4:$R$1003,"&lt;0"))</f>
        <v>0</v>
      </c>
      <c r="C29" s="27" t="str">
        <f>IF($A29="","",IF(B29=0,"—",COUNTIFS('Trades'!$V$4:$V$1003,$A29,'Trades'!$R$4:$R$1003,"&gt;0")/B29))</f>
        <v>—</v>
      </c>
      <c r="D29" s="28" t="str">
        <f>IF($A29="","",IF(B29=0,"—",SUMIFS('Trades'!$R$4:$R$1003,'Trades'!$V$4:$V$1003,$A29)))</f>
        <v>—</v>
      </c>
      <c r="E29" s="28" t="str">
        <f>IF($A29="","",IF(B29=0,"—",D29/B29))</f>
        <v>—</v>
      </c>
      <c r="F29" s="31" t="str">
        <f>IF($A29="","",IF(COUNTIFS('Trades'!$V$4:$V$1003,$A29,'Trades'!$S$4:$S$1003,"&gt;=0")+COUNTIFS('Trades'!$V$4:$V$1003,$A29,'Trades'!$S$4:$S$1003,"&lt;0")=0,"—",SUMIFS('Trades'!$S$4:$S$1003,'Trades'!$V$4:$V$1003,$A29)/(COUNTIFS('Trades'!$V$4:$V$1003,$A29,'Trades'!$S$4:$S$1003,"&gt;=0")+COUNTIFS('Trades'!$V$4:$V$1003,$A29,'Trades'!$S$4:$S$1003,"&lt;0"))))</f>
        <v>—</v>
      </c>
    </row>
    <row r="30">
      <c r="A30" t="str">
        <f>IF('Listen'!$C$4="","",'Listen'!$C$4)</f>
        <v>FOMO</v>
      </c>
      <c r="B30" s="26">
        <f>IF($A30="","",COUNTIFS('Trades'!$V$4:$V$1003,$A30,'Trades'!$R$4:$R$1003,"&gt;=0")+COUNTIFS('Trades'!$V$4:$V$1003,$A30,'Trades'!$R$4:$R$1003,"&lt;0"))</f>
        <v>0</v>
      </c>
      <c r="C30" s="27" t="str">
        <f>IF($A30="","",IF(B30=0,"—",COUNTIFS('Trades'!$V$4:$V$1003,$A30,'Trades'!$R$4:$R$1003,"&gt;0")/B30))</f>
        <v>—</v>
      </c>
      <c r="D30" s="28" t="str">
        <f>IF($A30="","",IF(B30=0,"—",SUMIFS('Trades'!$R$4:$R$1003,'Trades'!$V$4:$V$1003,$A30)))</f>
        <v>—</v>
      </c>
      <c r="E30" s="28" t="str">
        <f>IF($A30="","",IF(B30=0,"—",D30/B30))</f>
        <v>—</v>
      </c>
      <c r="F30" s="31" t="str">
        <f>IF($A30="","",IF(COUNTIFS('Trades'!$V$4:$V$1003,$A30,'Trades'!$S$4:$S$1003,"&gt;=0")+COUNTIFS('Trades'!$V$4:$V$1003,$A30,'Trades'!$S$4:$S$1003,"&lt;0")=0,"—",SUMIFS('Trades'!$S$4:$S$1003,'Trades'!$V$4:$V$1003,$A30)/(COUNTIFS('Trades'!$V$4:$V$1003,$A30,'Trades'!$S$4:$S$1003,"&gt;=0")+COUNTIFS('Trades'!$V$4:$V$1003,$A30,'Trades'!$S$4:$S$1003,"&lt;0"))))</f>
        <v>—</v>
      </c>
    </row>
    <row r="31">
      <c r="A31" t="str">
        <f>IF('Listen'!$C$5="","",'Listen'!$C$5)</f>
        <v>Kein Stop</v>
      </c>
      <c r="B31" s="26">
        <f>IF($A31="","",COUNTIFS('Trades'!$V$4:$V$1003,$A31,'Trades'!$R$4:$R$1003,"&gt;=0")+COUNTIFS('Trades'!$V$4:$V$1003,$A31,'Trades'!$R$4:$R$1003,"&lt;0"))</f>
        <v>1</v>
      </c>
      <c r="C31" s="27">
        <f>IF($A31="","",IF(B31=0,"—",COUNTIFS('Trades'!$V$4:$V$1003,$A31,'Trades'!$R$4:$R$1003,"&gt;0")/B31))</f>
        <v>1</v>
      </c>
      <c r="D31" s="28">
        <f>IF($A31="","",IF(B31=0,"—",SUMIFS('Trades'!$R$4:$R$1003,'Trades'!$V$4:$V$1003,$A31)))</f>
        <v>4148.967548799996</v>
      </c>
      <c r="E31" s="28">
        <f>IF($A31="","",IF(B31=0,"—",D31/B31))</f>
        <v>4148.967548799996</v>
      </c>
      <c r="F31" s="31" t="str">
        <f>IF($A31="","",IF(COUNTIFS('Trades'!$V$4:$V$1003,$A31,'Trades'!$S$4:$S$1003,"&gt;=0")+COUNTIFS('Trades'!$V$4:$V$1003,$A31,'Trades'!$S$4:$S$1003,"&lt;0")=0,"—",SUMIFS('Trades'!$S$4:$S$1003,'Trades'!$V$4:$V$1003,$A31)/(COUNTIFS('Trades'!$V$4:$V$1003,$A31,'Trades'!$S$4:$S$1003,"&gt;=0")+COUNTIFS('Trades'!$V$4:$V$1003,$A31,'Trades'!$S$4:$S$1003,"&lt;0"))))</f>
        <v>—</v>
      </c>
    </row>
    <row r="32">
      <c r="A32" t="str">
        <f>IF('Listen'!$C$6="","",'Listen'!$C$6)</f>
        <v>Stop verschoben</v>
      </c>
      <c r="B32" s="26">
        <f>IF($A32="","",COUNTIFS('Trades'!$V$4:$V$1003,$A32,'Trades'!$R$4:$R$1003,"&gt;=0")+COUNTIFS('Trades'!$V$4:$V$1003,$A32,'Trades'!$R$4:$R$1003,"&lt;0"))</f>
        <v>0</v>
      </c>
      <c r="C32" s="27" t="str">
        <f>IF($A32="","",IF(B32=0,"—",COUNTIFS('Trades'!$V$4:$V$1003,$A32,'Trades'!$R$4:$R$1003,"&gt;0")/B32))</f>
        <v>—</v>
      </c>
      <c r="D32" s="28" t="str">
        <f>IF($A32="","",IF(B32=0,"—",SUMIFS('Trades'!$R$4:$R$1003,'Trades'!$V$4:$V$1003,$A32)))</f>
        <v>—</v>
      </c>
      <c r="E32" s="28" t="str">
        <f>IF($A32="","",IF(B32=0,"—",D32/B32))</f>
        <v>—</v>
      </c>
      <c r="F32" s="31" t="str">
        <f>IF($A32="","",IF(COUNTIFS('Trades'!$V$4:$V$1003,$A32,'Trades'!$S$4:$S$1003,"&gt;=0")+COUNTIFS('Trades'!$V$4:$V$1003,$A32,'Trades'!$S$4:$S$1003,"&lt;0")=0,"—",SUMIFS('Trades'!$S$4:$S$1003,'Trades'!$V$4:$V$1003,$A32)/(COUNTIFS('Trades'!$V$4:$V$1003,$A32,'Trades'!$S$4:$S$1003,"&gt;=0")+COUNTIFS('Trades'!$V$4:$V$1003,$A32,'Trades'!$S$4:$S$1003,"&lt;0"))))</f>
        <v>—</v>
      </c>
    </row>
    <row r="33">
      <c r="A33" t="str">
        <f>IF('Listen'!$C$7="","",'Listen'!$C$7)</f>
        <v>Im Minus nachgekauft</v>
      </c>
      <c r="B33" s="26">
        <f>IF($A33="","",COUNTIFS('Trades'!$V$4:$V$1003,$A33,'Trades'!$R$4:$R$1003,"&gt;=0")+COUNTIFS('Trades'!$V$4:$V$1003,$A33,'Trades'!$R$4:$R$1003,"&lt;0"))</f>
        <v>0</v>
      </c>
      <c r="C33" s="27" t="str">
        <f>IF($A33="","",IF(B33=0,"—",COUNTIFS('Trades'!$V$4:$V$1003,$A33,'Trades'!$R$4:$R$1003,"&gt;0")/B33))</f>
        <v>—</v>
      </c>
      <c r="D33" s="28" t="str">
        <f>IF($A33="","",IF(B33=0,"—",SUMIFS('Trades'!$R$4:$R$1003,'Trades'!$V$4:$V$1003,$A33)))</f>
        <v>—</v>
      </c>
      <c r="E33" s="28" t="str">
        <f>IF($A33="","",IF(B33=0,"—",D33/B33))</f>
        <v>—</v>
      </c>
      <c r="F33" s="31" t="str">
        <f>IF($A33="","",IF(COUNTIFS('Trades'!$V$4:$V$1003,$A33,'Trades'!$S$4:$S$1003,"&gt;=0")+COUNTIFS('Trades'!$V$4:$V$1003,$A33,'Trades'!$S$4:$S$1003,"&lt;0")=0,"—",SUMIFS('Trades'!$S$4:$S$1003,'Trades'!$V$4:$V$1003,$A33)/(COUNTIFS('Trades'!$V$4:$V$1003,$A33,'Trades'!$S$4:$S$1003,"&gt;=0")+COUNTIFS('Trades'!$V$4:$V$1003,$A33,'Trades'!$S$4:$S$1003,"&lt;0"))))</f>
        <v>—</v>
      </c>
    </row>
    <row r="34">
      <c r="A34" t="str">
        <f>IF('Listen'!$C$8="","",'Listen'!$C$8)</f>
        <v>Zu früh geschlossen</v>
      </c>
      <c r="B34" s="26">
        <f>IF($A34="","",COUNTIFS('Trades'!$V$4:$V$1003,$A34,'Trades'!$R$4:$R$1003,"&gt;=0")+COUNTIFS('Trades'!$V$4:$V$1003,$A34,'Trades'!$R$4:$R$1003,"&lt;0"))</f>
        <v>0</v>
      </c>
      <c r="C34" s="27" t="str">
        <f>IF($A34="","",IF(B34=0,"—",COUNTIFS('Trades'!$V$4:$V$1003,$A34,'Trades'!$R$4:$R$1003,"&gt;0")/B34))</f>
        <v>—</v>
      </c>
      <c r="D34" s="28" t="str">
        <f>IF($A34="","",IF(B34=0,"—",SUMIFS('Trades'!$R$4:$R$1003,'Trades'!$V$4:$V$1003,$A34)))</f>
        <v>—</v>
      </c>
      <c r="E34" s="28" t="str">
        <f>IF($A34="","",IF(B34=0,"—",D34/B34))</f>
        <v>—</v>
      </c>
      <c r="F34" s="31" t="str">
        <f>IF($A34="","",IF(COUNTIFS('Trades'!$V$4:$V$1003,$A34,'Trades'!$S$4:$S$1003,"&gt;=0")+COUNTIFS('Trades'!$V$4:$V$1003,$A34,'Trades'!$S$4:$S$1003,"&lt;0")=0,"—",SUMIFS('Trades'!$S$4:$S$1003,'Trades'!$V$4:$V$1003,$A34)/(COUNTIFS('Trades'!$V$4:$V$1003,$A34,'Trades'!$S$4:$S$1003,"&gt;=0")+COUNTIFS('Trades'!$V$4:$V$1003,$A34,'Trades'!$S$4:$S$1003,"&lt;0"))))</f>
        <v>—</v>
      </c>
    </row>
    <row r="35">
      <c r="A35" t="str">
        <f>IF('Listen'!$C$9="","",'Listen'!$C$9)</f>
        <v>Position zu groß</v>
      </c>
      <c r="B35" s="26">
        <f>IF($A35="","",COUNTIFS('Trades'!$V$4:$V$1003,$A35,'Trades'!$R$4:$R$1003,"&gt;=0")+COUNTIFS('Trades'!$V$4:$V$1003,$A35,'Trades'!$R$4:$R$1003,"&lt;0"))</f>
        <v>0</v>
      </c>
      <c r="C35" s="27" t="str">
        <f>IF($A35="","",IF(B35=0,"—",COUNTIFS('Trades'!$V$4:$V$1003,$A35,'Trades'!$R$4:$R$1003,"&gt;0")/B35))</f>
        <v>—</v>
      </c>
      <c r="D35" s="28" t="str">
        <f>IF($A35="","",IF(B35=0,"—",SUMIFS('Trades'!$R$4:$R$1003,'Trades'!$V$4:$V$1003,$A35)))</f>
        <v>—</v>
      </c>
      <c r="E35" s="28" t="str">
        <f>IF($A35="","",IF(B35=0,"—",D35/B35))</f>
        <v>—</v>
      </c>
      <c r="F35" s="31" t="str">
        <f>IF($A35="","",IF(COUNTIFS('Trades'!$V$4:$V$1003,$A35,'Trades'!$S$4:$S$1003,"&gt;=0")+COUNTIFS('Trades'!$V$4:$V$1003,$A35,'Trades'!$S$4:$S$1003,"&lt;0")=0,"—",SUMIFS('Trades'!$S$4:$S$1003,'Trades'!$V$4:$V$1003,$A35)/(COUNTIFS('Trades'!$V$4:$V$1003,$A35,'Trades'!$S$4:$S$1003,"&gt;=0")+COUNTIFS('Trades'!$V$4:$V$1003,$A35,'Trades'!$S$4:$S$1003,"&lt;0"))))</f>
        <v>—</v>
      </c>
    </row>
    <row r="36">
      <c r="A36" t="str">
        <f>IF('Listen'!$C$10="","",'Listen'!$C$10)</f>
        <v>Gegen den Plan</v>
      </c>
      <c r="B36" s="26">
        <f>IF($A36="","",COUNTIFS('Trades'!$V$4:$V$1003,$A36,'Trades'!$R$4:$R$1003,"&gt;=0")+COUNTIFS('Trades'!$V$4:$V$1003,$A36,'Trades'!$R$4:$R$1003,"&lt;0"))</f>
        <v>0</v>
      </c>
      <c r="C36" s="27" t="str">
        <f>IF($A36="","",IF(B36=0,"—",COUNTIFS('Trades'!$V$4:$V$1003,$A36,'Trades'!$R$4:$R$1003,"&gt;0")/B36))</f>
        <v>—</v>
      </c>
      <c r="D36" s="28" t="str">
        <f>IF($A36="","",IF(B36=0,"—",SUMIFS('Trades'!$R$4:$R$1003,'Trades'!$V$4:$V$1003,$A36)))</f>
        <v>—</v>
      </c>
      <c r="E36" s="28" t="str">
        <f>IF($A36="","",IF(B36=0,"—",D36/B36))</f>
        <v>—</v>
      </c>
      <c r="F36" s="31" t="str">
        <f>IF($A36="","",IF(COUNTIFS('Trades'!$V$4:$V$1003,$A36,'Trades'!$S$4:$S$1003,"&gt;=0")+COUNTIFS('Trades'!$V$4:$V$1003,$A36,'Trades'!$S$4:$S$1003,"&lt;0")=0,"—",SUMIFS('Trades'!$S$4:$S$1003,'Trades'!$V$4:$V$1003,$A36)/(COUNTIFS('Trades'!$V$4:$V$1003,$A36,'Trades'!$S$4:$S$1003,"&gt;=0")+COUNTIFS('Trades'!$V$4:$V$1003,$A36,'Trades'!$S$4:$S$1003,"&lt;0"))))</f>
        <v>—</v>
      </c>
    </row>
    <row r="37">
      <c r="A37" t="str">
        <f>IF('Listen'!$C$11="","",'Listen'!$C$11)</f>
        <v>Revenge-Trade</v>
      </c>
      <c r="B37" s="26">
        <f>IF($A37="","",COUNTIFS('Trades'!$V$4:$V$1003,$A37,'Trades'!$R$4:$R$1003,"&gt;=0")+COUNTIFS('Trades'!$V$4:$V$1003,$A37,'Trades'!$R$4:$R$1003,"&lt;0"))</f>
        <v>0</v>
      </c>
      <c r="C37" s="27" t="str">
        <f>IF($A37="","",IF(B37=0,"—",COUNTIFS('Trades'!$V$4:$V$1003,$A37,'Trades'!$R$4:$R$1003,"&gt;0")/B37))</f>
        <v>—</v>
      </c>
      <c r="D37" s="28" t="str">
        <f>IF($A37="","",IF(B37=0,"—",SUMIFS('Trades'!$R$4:$R$1003,'Trades'!$V$4:$V$1003,$A37)))</f>
        <v>—</v>
      </c>
      <c r="E37" s="28" t="str">
        <f>IF($A37="","",IF(B37=0,"—",D37/B37))</f>
        <v>—</v>
      </c>
      <c r="F37" s="31" t="str">
        <f>IF($A37="","",IF(COUNTIFS('Trades'!$V$4:$V$1003,$A37,'Trades'!$S$4:$S$1003,"&gt;=0")+COUNTIFS('Trades'!$V$4:$V$1003,$A37,'Trades'!$S$4:$S$1003,"&lt;0")=0,"—",SUMIFS('Trades'!$S$4:$S$1003,'Trades'!$V$4:$V$1003,$A37)/(COUNTIFS('Trades'!$V$4:$V$1003,$A37,'Trades'!$S$4:$S$1003,"&gt;=0")+COUNTIFS('Trades'!$V$4:$V$1003,$A37,'Trades'!$S$4:$S$1003,"&lt;0"))))</f>
        <v>—</v>
      </c>
    </row>
    <row r="38">
      <c r="A38" t="str">
        <f>IF('Listen'!$C$12="","",'Listen'!$C$12)</f>
        <v/>
      </c>
      <c r="B38" s="26" t="str">
        <f>IF($A38="","",COUNTIFS('Trades'!$V$4:$V$1003,$A38,'Trades'!$R$4:$R$1003,"&gt;=0")+COUNTIFS('Trades'!$V$4:$V$1003,$A38,'Trades'!$R$4:$R$1003,"&lt;0"))</f>
        <v/>
      </c>
      <c r="C38" s="27" t="str">
        <f>IF($A38="","",IF(B38=0,"—",COUNTIFS('Trades'!$V$4:$V$1003,$A38,'Trades'!$R$4:$R$1003,"&gt;0")/B38))</f>
        <v/>
      </c>
      <c r="D38" s="28" t="str">
        <f>IF($A38="","",IF(B38=0,"—",SUMIFS('Trades'!$R$4:$R$1003,'Trades'!$V$4:$V$1003,$A38)))</f>
        <v/>
      </c>
      <c r="E38" s="28" t="str">
        <f>IF($A38="","",IF(B38=0,"—",D38/B38))</f>
        <v/>
      </c>
      <c r="F38" s="31" t="str">
        <f>IF($A38="","",IF(COUNTIFS('Trades'!$V$4:$V$1003,$A38,'Trades'!$S$4:$S$1003,"&gt;=0")+COUNTIFS('Trades'!$V$4:$V$1003,$A38,'Trades'!$S$4:$S$1003,"&lt;0")=0,"—",SUMIFS('Trades'!$S$4:$S$1003,'Trades'!$V$4:$V$1003,$A38)/(COUNTIFS('Trades'!$V$4:$V$1003,$A38,'Trades'!$S$4:$S$1003,"&gt;=0")+COUNTIFS('Trades'!$V$4:$V$1003,$A38,'Trades'!$S$4:$S$1003,"&lt;0"))))</f>
        <v/>
      </c>
    </row>
    <row r="39">
      <c r="A39" t="str">
        <f>IF('Listen'!$C$13="","",'Listen'!$C$13)</f>
        <v/>
      </c>
      <c r="B39" s="26" t="str">
        <f>IF($A39="","",COUNTIFS('Trades'!$V$4:$V$1003,$A39,'Trades'!$R$4:$R$1003,"&gt;=0")+COUNTIFS('Trades'!$V$4:$V$1003,$A39,'Trades'!$R$4:$R$1003,"&lt;0"))</f>
        <v/>
      </c>
      <c r="C39" s="27" t="str">
        <f>IF($A39="","",IF(B39=0,"—",COUNTIFS('Trades'!$V$4:$V$1003,$A39,'Trades'!$R$4:$R$1003,"&gt;0")/B39))</f>
        <v/>
      </c>
      <c r="D39" s="28" t="str">
        <f>IF($A39="","",IF(B39=0,"—",SUMIFS('Trades'!$R$4:$R$1003,'Trades'!$V$4:$V$1003,$A39)))</f>
        <v/>
      </c>
      <c r="E39" s="28" t="str">
        <f>IF($A39="","",IF(B39=0,"—",D39/B39))</f>
        <v/>
      </c>
      <c r="F39" s="31" t="str">
        <f>IF($A39="","",IF(COUNTIFS('Trades'!$V$4:$V$1003,$A39,'Trades'!$S$4:$S$1003,"&gt;=0")+COUNTIFS('Trades'!$V$4:$V$1003,$A39,'Trades'!$S$4:$S$1003,"&lt;0")=0,"—",SUMIFS('Trades'!$S$4:$S$1003,'Trades'!$V$4:$V$1003,$A39)/(COUNTIFS('Trades'!$V$4:$V$1003,$A39,'Trades'!$S$4:$S$1003,"&gt;=0")+COUNTIFS('Trades'!$V$4:$V$1003,$A39,'Trades'!$S$4:$S$1003,"&lt;0"))))</f>
        <v/>
      </c>
    </row>
    <row r="40">
      <c r="A40" t="str">
        <f>IF('Listen'!$C$14="","",'Listen'!$C$14)</f>
        <v/>
      </c>
      <c r="B40" s="26" t="str">
        <f>IF($A40="","",COUNTIFS('Trades'!$V$4:$V$1003,$A40,'Trades'!$R$4:$R$1003,"&gt;=0")+COUNTIFS('Trades'!$V$4:$V$1003,$A40,'Trades'!$R$4:$R$1003,"&lt;0"))</f>
        <v/>
      </c>
      <c r="C40" s="27" t="str">
        <f>IF($A40="","",IF(B40=0,"—",COUNTIFS('Trades'!$V$4:$V$1003,$A40,'Trades'!$R$4:$R$1003,"&gt;0")/B40))</f>
        <v/>
      </c>
      <c r="D40" s="28" t="str">
        <f>IF($A40="","",IF(B40=0,"—",SUMIFS('Trades'!$R$4:$R$1003,'Trades'!$V$4:$V$1003,$A40)))</f>
        <v/>
      </c>
      <c r="E40" s="28" t="str">
        <f>IF($A40="","",IF(B40=0,"—",D40/B40))</f>
        <v/>
      </c>
      <c r="F40" s="31" t="str">
        <f>IF($A40="","",IF(COUNTIFS('Trades'!$V$4:$V$1003,$A40,'Trades'!$S$4:$S$1003,"&gt;=0")+COUNTIFS('Trades'!$V$4:$V$1003,$A40,'Trades'!$S$4:$S$1003,"&lt;0")=0,"—",SUMIFS('Trades'!$S$4:$S$1003,'Trades'!$V$4:$V$1003,$A40)/(COUNTIFS('Trades'!$V$4:$V$1003,$A40,'Trades'!$S$4:$S$1003,"&gt;=0")+COUNTIFS('Trades'!$V$4:$V$1003,$A40,'Trades'!$S$4:$S$1003,"&lt;0"))))</f>
        <v/>
      </c>
    </row>
    <row r="41">
      <c r="A41" t="str">
        <f>IF('Listen'!$C$15="","",'Listen'!$C$15)</f>
        <v/>
      </c>
      <c r="B41" s="26" t="str">
        <f>IF($A41="","",COUNTIFS('Trades'!$V$4:$V$1003,$A41,'Trades'!$R$4:$R$1003,"&gt;=0")+COUNTIFS('Trades'!$V$4:$V$1003,$A41,'Trades'!$R$4:$R$1003,"&lt;0"))</f>
        <v/>
      </c>
      <c r="C41" s="27" t="str">
        <f>IF($A41="","",IF(B41=0,"—",COUNTIFS('Trades'!$V$4:$V$1003,$A41,'Trades'!$R$4:$R$1003,"&gt;0")/B41))</f>
        <v/>
      </c>
      <c r="D41" s="28" t="str">
        <f>IF($A41="","",IF(B41=0,"—",SUMIFS('Trades'!$R$4:$R$1003,'Trades'!$V$4:$V$1003,$A41)))</f>
        <v/>
      </c>
      <c r="E41" s="28" t="str">
        <f>IF($A41="","",IF(B41=0,"—",D41/B41))</f>
        <v/>
      </c>
      <c r="F41" s="31" t="str">
        <f>IF($A41="","",IF(COUNTIFS('Trades'!$V$4:$V$1003,$A41,'Trades'!$S$4:$S$1003,"&gt;=0")+COUNTIFS('Trades'!$V$4:$V$1003,$A41,'Trades'!$S$4:$S$1003,"&lt;0")=0,"—",SUMIFS('Trades'!$S$4:$S$1003,'Trades'!$V$4:$V$1003,$A41)/(COUNTIFS('Trades'!$V$4:$V$1003,$A41,'Trades'!$S$4:$S$1003,"&gt;=0")+COUNTIFS('Trades'!$V$4:$V$1003,$A41,'Trades'!$S$4:$S$1003,"&lt;0"))))</f>
        <v/>
      </c>
    </row>
    <row r="42">
      <c r="A42" t="str">
        <f>IF('Listen'!$C$16="","",'Listen'!$C$16)</f>
        <v/>
      </c>
      <c r="B42" s="26" t="str">
        <f>IF($A42="","",COUNTIFS('Trades'!$V$4:$V$1003,$A42,'Trades'!$R$4:$R$1003,"&gt;=0")+COUNTIFS('Trades'!$V$4:$V$1003,$A42,'Trades'!$R$4:$R$1003,"&lt;0"))</f>
        <v/>
      </c>
      <c r="C42" s="27" t="str">
        <f>IF($A42="","",IF(B42=0,"—",COUNTIFS('Trades'!$V$4:$V$1003,$A42,'Trades'!$R$4:$R$1003,"&gt;0")/B42))</f>
        <v/>
      </c>
      <c r="D42" s="28" t="str">
        <f>IF($A42="","",IF(B42=0,"—",SUMIFS('Trades'!$R$4:$R$1003,'Trades'!$V$4:$V$1003,$A42)))</f>
        <v/>
      </c>
      <c r="E42" s="28" t="str">
        <f>IF($A42="","",IF(B42=0,"—",D42/B42))</f>
        <v/>
      </c>
      <c r="F42" s="31" t="str">
        <f>IF($A42="","",IF(COUNTIFS('Trades'!$V$4:$V$1003,$A42,'Trades'!$S$4:$S$1003,"&gt;=0")+COUNTIFS('Trades'!$V$4:$V$1003,$A42,'Trades'!$S$4:$S$1003,"&lt;0")=0,"—",SUMIFS('Trades'!$S$4:$S$1003,'Trades'!$V$4:$V$1003,$A42)/(COUNTIFS('Trades'!$V$4:$V$1003,$A42,'Trades'!$S$4:$S$1003,"&gt;=0")+COUNTIFS('Trades'!$V$4:$V$1003,$A42,'Trades'!$S$4:$S$1003,"&lt;0"))))</f>
        <v/>
      </c>
    </row>
    <row r="43">
      <c r="A43" t="str">
        <f>IF('Listen'!$C$17="","",'Listen'!$C$17)</f>
        <v/>
      </c>
      <c r="B43" s="26" t="str">
        <f>IF($A43="","",COUNTIFS('Trades'!$V$4:$V$1003,$A43,'Trades'!$R$4:$R$1003,"&gt;=0")+COUNTIFS('Trades'!$V$4:$V$1003,$A43,'Trades'!$R$4:$R$1003,"&lt;0"))</f>
        <v/>
      </c>
      <c r="C43" s="27" t="str">
        <f>IF($A43="","",IF(B43=0,"—",COUNTIFS('Trades'!$V$4:$V$1003,$A43,'Trades'!$R$4:$R$1003,"&gt;0")/B43))</f>
        <v/>
      </c>
      <c r="D43" s="28" t="str">
        <f>IF($A43="","",IF(B43=0,"—",SUMIFS('Trades'!$R$4:$R$1003,'Trades'!$V$4:$V$1003,$A43)))</f>
        <v/>
      </c>
      <c r="E43" s="28" t="str">
        <f>IF($A43="","",IF(B43=0,"—",D43/B43))</f>
        <v/>
      </c>
      <c r="F43" s="31" t="str">
        <f>IF($A43="","",IF(COUNTIFS('Trades'!$V$4:$V$1003,$A43,'Trades'!$S$4:$S$1003,"&gt;=0")+COUNTIFS('Trades'!$V$4:$V$1003,$A43,'Trades'!$S$4:$S$1003,"&lt;0")=0,"—",SUMIFS('Trades'!$S$4:$S$1003,'Trades'!$V$4:$V$1003,$A43)/(COUNTIFS('Trades'!$V$4:$V$1003,$A43,'Trades'!$S$4:$S$1003,"&gt;=0")+COUNTIFS('Trades'!$V$4:$V$1003,$A43,'Trades'!$S$4:$S$1003,"&lt;0"))))</f>
        <v/>
      </c>
    </row>
    <row r="44">
      <c r="A44" t="str">
        <f>IF('Listen'!$C$18="","",'Listen'!$C$18)</f>
        <v/>
      </c>
      <c r="B44" s="26" t="str">
        <f>IF($A44="","",COUNTIFS('Trades'!$V$4:$V$1003,$A44,'Trades'!$R$4:$R$1003,"&gt;=0")+COUNTIFS('Trades'!$V$4:$V$1003,$A44,'Trades'!$R$4:$R$1003,"&lt;0"))</f>
        <v/>
      </c>
      <c r="C44" s="27" t="str">
        <f>IF($A44="","",IF(B44=0,"—",COUNTIFS('Trades'!$V$4:$V$1003,$A44,'Trades'!$R$4:$R$1003,"&gt;0")/B44))</f>
        <v/>
      </c>
      <c r="D44" s="28" t="str">
        <f>IF($A44="","",IF(B44=0,"—",SUMIFS('Trades'!$R$4:$R$1003,'Trades'!$V$4:$V$1003,$A44)))</f>
        <v/>
      </c>
      <c r="E44" s="28" t="str">
        <f>IF($A44="","",IF(B44=0,"—",D44/B44))</f>
        <v/>
      </c>
      <c r="F44" s="31" t="str">
        <f>IF($A44="","",IF(COUNTIFS('Trades'!$V$4:$V$1003,$A44,'Trades'!$S$4:$S$1003,"&gt;=0")+COUNTIFS('Trades'!$V$4:$V$1003,$A44,'Trades'!$S$4:$S$1003,"&lt;0")=0,"—",SUMIFS('Trades'!$S$4:$S$1003,'Trades'!$V$4:$V$1003,$A44)/(COUNTIFS('Trades'!$V$4:$V$1003,$A44,'Trades'!$S$4:$S$1003,"&gt;=0")+COUNTIFS('Trades'!$V$4:$V$1003,$A44,'Trades'!$S$4:$S$1003,"&lt;0"))))</f>
        <v/>
      </c>
    </row>
    <row r="45">
      <c r="A45" t="str">
        <f>IF('Listen'!$C$19="","",'Listen'!$C$19)</f>
        <v/>
      </c>
      <c r="B45" s="26" t="str">
        <f>IF($A45="","",COUNTIFS('Trades'!$V$4:$V$1003,$A45,'Trades'!$R$4:$R$1003,"&gt;=0")+COUNTIFS('Trades'!$V$4:$V$1003,$A45,'Trades'!$R$4:$R$1003,"&lt;0"))</f>
        <v/>
      </c>
      <c r="C45" s="27" t="str">
        <f>IF($A45="","",IF(B45=0,"—",COUNTIFS('Trades'!$V$4:$V$1003,$A45,'Trades'!$R$4:$R$1003,"&gt;0")/B45))</f>
        <v/>
      </c>
      <c r="D45" s="28" t="str">
        <f>IF($A45="","",IF(B45=0,"—",SUMIFS('Trades'!$R$4:$R$1003,'Trades'!$V$4:$V$1003,$A45)))</f>
        <v/>
      </c>
      <c r="E45" s="28" t="str">
        <f>IF($A45="","",IF(B45=0,"—",D45/B45))</f>
        <v/>
      </c>
      <c r="F45" s="31" t="str">
        <f>IF($A45="","",IF(COUNTIFS('Trades'!$V$4:$V$1003,$A45,'Trades'!$S$4:$S$1003,"&gt;=0")+COUNTIFS('Trades'!$V$4:$V$1003,$A45,'Trades'!$S$4:$S$1003,"&lt;0")=0,"—",SUMIFS('Trades'!$S$4:$S$1003,'Trades'!$V$4:$V$1003,$A45)/(COUNTIFS('Trades'!$V$4:$V$1003,$A45,'Trades'!$S$4:$S$1003,"&gt;=0")+COUNTIFS('Trades'!$V$4:$V$1003,$A45,'Trades'!$S$4:$S$1003,"&lt;0"))))</f>
        <v/>
      </c>
    </row>
    <row r="46">
      <c r="A46" t="str">
        <f>IF('Listen'!$C$20="","",'Listen'!$C$20)</f>
        <v/>
      </c>
      <c r="B46" s="26" t="str">
        <f>IF($A46="","",COUNTIFS('Trades'!$V$4:$V$1003,$A46,'Trades'!$R$4:$R$1003,"&gt;=0")+COUNTIFS('Trades'!$V$4:$V$1003,$A46,'Trades'!$R$4:$R$1003,"&lt;0"))</f>
        <v/>
      </c>
      <c r="C46" s="27" t="str">
        <f>IF($A46="","",IF(B46=0,"—",COUNTIFS('Trades'!$V$4:$V$1003,$A46,'Trades'!$R$4:$R$1003,"&gt;0")/B46))</f>
        <v/>
      </c>
      <c r="D46" s="28" t="str">
        <f>IF($A46="","",IF(B46=0,"—",SUMIFS('Trades'!$R$4:$R$1003,'Trades'!$V$4:$V$1003,$A46)))</f>
        <v/>
      </c>
      <c r="E46" s="28" t="str">
        <f>IF($A46="","",IF(B46=0,"—",D46/B46))</f>
        <v/>
      </c>
      <c r="F46" s="31" t="str">
        <f>IF($A46="","",IF(COUNTIFS('Trades'!$V$4:$V$1003,$A46,'Trades'!$S$4:$S$1003,"&gt;=0")+COUNTIFS('Trades'!$V$4:$V$1003,$A46,'Trades'!$S$4:$S$1003,"&lt;0")=0,"—",SUMIFS('Trades'!$S$4:$S$1003,'Trades'!$V$4:$V$1003,$A46)/(COUNTIFS('Trades'!$V$4:$V$1003,$A46,'Trades'!$S$4:$S$1003,"&gt;=0")+COUNTIFS('Trades'!$V$4:$V$1003,$A46,'Trades'!$S$4:$S$1003,"&lt;0"))))</f>
        <v/>
      </c>
    </row>
    <row r="47">
      <c r="A47" t="str">
        <f>IF('Listen'!$C$21="","",'Listen'!$C$21)</f>
        <v/>
      </c>
      <c r="B47" s="26" t="str">
        <f>IF($A47="","",COUNTIFS('Trades'!$V$4:$V$1003,$A47,'Trades'!$R$4:$R$1003,"&gt;=0")+COUNTIFS('Trades'!$V$4:$V$1003,$A47,'Trades'!$R$4:$R$1003,"&lt;0"))</f>
        <v/>
      </c>
      <c r="C47" s="27" t="str">
        <f>IF($A47="","",IF(B47=0,"—",COUNTIFS('Trades'!$V$4:$V$1003,$A47,'Trades'!$R$4:$R$1003,"&gt;0")/B47))</f>
        <v/>
      </c>
      <c r="D47" s="28" t="str">
        <f>IF($A47="","",IF(B47=0,"—",SUMIFS('Trades'!$R$4:$R$1003,'Trades'!$V$4:$V$1003,$A47)))</f>
        <v/>
      </c>
      <c r="E47" s="28" t="str">
        <f>IF($A47="","",IF(B47=0,"—",D47/B47))</f>
        <v/>
      </c>
      <c r="F47" s="31" t="str">
        <f>IF($A47="","",IF(COUNTIFS('Trades'!$V$4:$V$1003,$A47,'Trades'!$S$4:$S$1003,"&gt;=0")+COUNTIFS('Trades'!$V$4:$V$1003,$A47,'Trades'!$S$4:$S$1003,"&lt;0")=0,"—",SUMIFS('Trades'!$S$4:$S$1003,'Trades'!$V$4:$V$1003,$A47)/(COUNTIFS('Trades'!$V$4:$V$1003,$A47,'Trades'!$S$4:$S$1003,"&gt;=0")+COUNTIFS('Trades'!$V$4:$V$1003,$A47,'Trades'!$S$4:$S$1003,"&lt;0"))))</f>
        <v/>
      </c>
    </row>
    <row r="49">
      <c r="A49" s="4" t="s">
        <v>94</v>
      </c>
    </row>
    <row r="50" ht="30" customHeight="1">
      <c r="A50" s="8" t="s">
        <v>29</v>
      </c>
      <c r="B50" s="33" t="s">
        <v>89</v>
      </c>
      <c r="C50" s="33" t="s">
        <v>59</v>
      </c>
      <c r="D50" s="33" t="s">
        <v>90</v>
      </c>
      <c r="E50" s="33" t="s">
        <v>91</v>
      </c>
      <c r="F50" s="33" t="s">
        <v>92</v>
      </c>
    </row>
    <row r="51">
      <c r="A51" t="s">
        <v>95</v>
      </c>
      <c r="B51" s="26">
        <f>COUNTIFS('Trades'!$U$4:$U$1003,"",'Trades'!$R$4:$R$1003,"&gt;=0")+COUNTIFS('Trades'!$U$4:$U$1003,"",'Trades'!$R$4:$R$1003,"&lt;0")</f>
        <v>5</v>
      </c>
      <c r="C51" s="27">
        <f>IF(B51=0,"—",COUNTIFS('Trades'!$U$4:$U$1003,"",'Trades'!$R$4:$R$1003,"&gt;0")/B51)</f>
        <v>0.6</v>
      </c>
      <c r="D51" s="28">
        <f>IF(B51=0,"—",SUMIFS('Trades'!$R$4:$R$1003,'Trades'!$U$4:$U$1003,""))</f>
        <v>3167.1363267999905</v>
      </c>
      <c r="E51" s="28">
        <f>IF(B51=0,"—",D51/B51)</f>
        <v>633.427265359998</v>
      </c>
      <c r="F51" s="31">
        <f>IF(COUNTIFS('Trades'!$U$4:$U$1003,"",'Trades'!$S$4:$S$1003,"&gt;=0")+COUNTIFS('Trades'!$U$4:$U$1003,"",'Trades'!$S$4:$S$1003,"&lt;0")=0,"—",SUMIFS('Trades'!$S$4:$S$1003,'Trades'!$U$4:$U$1003,"")/(COUNTIFS('Trades'!$U$4:$U$1003,"",'Trades'!$S$4:$S$1003,"&gt;=0")+COUNTIFS('Trades'!$U$4:$U$1003,"",'Trades'!$S$4:$S$1003,"&lt;0")))</f>
        <v>-0.2727532638703214</v>
      </c>
    </row>
    <row r="52">
      <c r="A52" t="str">
        <f>IF('Listen'!$B$2="","",'Listen'!$B$2)</f>
        <v>Ausbruch</v>
      </c>
      <c r="B52" s="26">
        <f>IF($A52="","",COUNTIFS('Trades'!$U$4:$U$1003,$A52,'Trades'!$R$4:$R$1003,"&gt;=0")+COUNTIFS('Trades'!$U$4:$U$1003,$A52,'Trades'!$R$4:$R$1003,"&lt;0"))</f>
        <v>0</v>
      </c>
      <c r="C52" s="27" t="str">
        <f>IF($A52="","",IF(B52=0,"—",COUNTIFS('Trades'!$U$4:$U$1003,$A52,'Trades'!$R$4:$R$1003,"&gt;0")/B52))</f>
        <v>—</v>
      </c>
      <c r="D52" s="28" t="str">
        <f>IF($A52="","",IF(B52=0,"—",SUMIFS('Trades'!$R$4:$R$1003,'Trades'!$U$4:$U$1003,$A52)))</f>
        <v>—</v>
      </c>
      <c r="E52" s="28" t="str">
        <f>IF($A52="","",IF(B52=0,"—",D52/B52))</f>
        <v>—</v>
      </c>
      <c r="F52" s="31" t="str">
        <f>IF($A52="","",IF(COUNTIFS('Trades'!$U$4:$U$1003,$A52,'Trades'!$S$4:$S$1003,"&gt;=0")+COUNTIFS('Trades'!$U$4:$U$1003,$A52,'Trades'!$S$4:$S$1003,"&lt;0")=0,"—",SUMIFS('Trades'!$S$4:$S$1003,'Trades'!$U$4:$U$1003,$A52)/(COUNTIFS('Trades'!$U$4:$U$1003,$A52,'Trades'!$S$4:$S$1003,"&gt;=0")+COUNTIFS('Trades'!$U$4:$U$1003,$A52,'Trades'!$S$4:$S$1003,"&lt;0"))))</f>
        <v>—</v>
      </c>
    </row>
    <row r="53">
      <c r="A53" t="str">
        <f>IF('Listen'!$B$3="","",'Listen'!$B$3)</f>
        <v>Abpraller am Level</v>
      </c>
      <c r="B53" s="26">
        <f>IF($A53="","",COUNTIFS('Trades'!$U$4:$U$1003,$A53,'Trades'!$R$4:$R$1003,"&gt;=0")+COUNTIFS('Trades'!$U$4:$U$1003,$A53,'Trades'!$R$4:$R$1003,"&lt;0"))</f>
        <v>0</v>
      </c>
      <c r="C53" s="27" t="str">
        <f>IF($A53="","",IF(B53=0,"—",COUNTIFS('Trades'!$U$4:$U$1003,$A53,'Trades'!$R$4:$R$1003,"&gt;0")/B53))</f>
        <v>—</v>
      </c>
      <c r="D53" s="28" t="str">
        <f>IF($A53="","",IF(B53=0,"—",SUMIFS('Trades'!$R$4:$R$1003,'Trades'!$U$4:$U$1003,$A53)))</f>
        <v>—</v>
      </c>
      <c r="E53" s="28" t="str">
        <f>IF($A53="","",IF(B53=0,"—",D53/B53))</f>
        <v>—</v>
      </c>
      <c r="F53" s="31" t="str">
        <f>IF($A53="","",IF(COUNTIFS('Trades'!$U$4:$U$1003,$A53,'Trades'!$S$4:$S$1003,"&gt;=0")+COUNTIFS('Trades'!$U$4:$U$1003,$A53,'Trades'!$S$4:$S$1003,"&lt;0")=0,"—",SUMIFS('Trades'!$S$4:$S$1003,'Trades'!$U$4:$U$1003,$A53)/(COUNTIFS('Trades'!$U$4:$U$1003,$A53,'Trades'!$S$4:$S$1003,"&gt;=0")+COUNTIFS('Trades'!$U$4:$U$1003,$A53,'Trades'!$S$4:$S$1003,"&lt;0"))))</f>
        <v>—</v>
      </c>
    </row>
    <row r="54">
      <c r="A54" t="str">
        <f>IF('Listen'!$B$4="","",'Listen'!$B$4)</f>
        <v>Retest</v>
      </c>
      <c r="B54" s="26">
        <f>IF($A54="","",COUNTIFS('Trades'!$U$4:$U$1003,$A54,'Trades'!$R$4:$R$1003,"&gt;=0")+COUNTIFS('Trades'!$U$4:$U$1003,$A54,'Trades'!$R$4:$R$1003,"&lt;0"))</f>
        <v>0</v>
      </c>
      <c r="C54" s="27" t="str">
        <f>IF($A54="","",IF(B54=0,"—",COUNTIFS('Trades'!$U$4:$U$1003,$A54,'Trades'!$R$4:$R$1003,"&gt;0")/B54))</f>
        <v>—</v>
      </c>
      <c r="D54" s="28" t="str">
        <f>IF($A54="","",IF(B54=0,"—",SUMIFS('Trades'!$R$4:$R$1003,'Trades'!$U$4:$U$1003,$A54)))</f>
        <v>—</v>
      </c>
      <c r="E54" s="28" t="str">
        <f>IF($A54="","",IF(B54=0,"—",D54/B54))</f>
        <v>—</v>
      </c>
      <c r="F54" s="31" t="str">
        <f>IF($A54="","",IF(COUNTIFS('Trades'!$U$4:$U$1003,$A54,'Trades'!$S$4:$S$1003,"&gt;=0")+COUNTIFS('Trades'!$U$4:$U$1003,$A54,'Trades'!$S$4:$S$1003,"&lt;0")=0,"—",SUMIFS('Trades'!$S$4:$S$1003,'Trades'!$U$4:$U$1003,$A54)/(COUNTIFS('Trades'!$U$4:$U$1003,$A54,'Trades'!$S$4:$S$1003,"&gt;=0")+COUNTIFS('Trades'!$U$4:$U$1003,$A54,'Trades'!$S$4:$S$1003,"&lt;0"))))</f>
        <v>—</v>
      </c>
    </row>
    <row r="55">
      <c r="A55" t="str">
        <f>IF('Listen'!$B$5="","",'Listen'!$B$5)</f>
        <v>Mit dem Trend</v>
      </c>
      <c r="B55" s="26">
        <f>IF($A55="","",COUNTIFS('Trades'!$U$4:$U$1003,$A55,'Trades'!$R$4:$R$1003,"&gt;=0")+COUNTIFS('Trades'!$U$4:$U$1003,$A55,'Trades'!$R$4:$R$1003,"&lt;0"))</f>
        <v>0</v>
      </c>
      <c r="C55" s="27" t="str">
        <f>IF($A55="","",IF(B55=0,"—",COUNTIFS('Trades'!$U$4:$U$1003,$A55,'Trades'!$R$4:$R$1003,"&gt;0")/B55))</f>
        <v>—</v>
      </c>
      <c r="D55" s="28" t="str">
        <f>IF($A55="","",IF(B55=0,"—",SUMIFS('Trades'!$R$4:$R$1003,'Trades'!$U$4:$U$1003,$A55)))</f>
        <v>—</v>
      </c>
      <c r="E55" s="28" t="str">
        <f>IF($A55="","",IF(B55=0,"—",D55/B55))</f>
        <v>—</v>
      </c>
      <c r="F55" s="31" t="str">
        <f>IF($A55="","",IF(COUNTIFS('Trades'!$U$4:$U$1003,$A55,'Trades'!$S$4:$S$1003,"&gt;=0")+COUNTIFS('Trades'!$U$4:$U$1003,$A55,'Trades'!$S$4:$S$1003,"&lt;0")=0,"—",SUMIFS('Trades'!$S$4:$S$1003,'Trades'!$U$4:$U$1003,$A55)/(COUNTIFS('Trades'!$U$4:$U$1003,$A55,'Trades'!$S$4:$S$1003,"&gt;=0")+COUNTIFS('Trades'!$U$4:$U$1003,$A55,'Trades'!$S$4:$S$1003,"&lt;0"))))</f>
        <v>—</v>
      </c>
    </row>
    <row r="56">
      <c r="A56" t="str">
        <f>IF('Listen'!$B$6="","",'Listen'!$B$6)</f>
        <v>Gegen den Trend</v>
      </c>
      <c r="B56" s="26">
        <f>IF($A56="","",COUNTIFS('Trades'!$U$4:$U$1003,$A56,'Trades'!$R$4:$R$1003,"&gt;=0")+COUNTIFS('Trades'!$U$4:$U$1003,$A56,'Trades'!$R$4:$R$1003,"&lt;0"))</f>
        <v>0</v>
      </c>
      <c r="C56" s="27" t="str">
        <f>IF($A56="","",IF(B56=0,"—",COUNTIFS('Trades'!$U$4:$U$1003,$A56,'Trades'!$R$4:$R$1003,"&gt;0")/B56))</f>
        <v>—</v>
      </c>
      <c r="D56" s="28" t="str">
        <f>IF($A56="","",IF(B56=0,"—",SUMIFS('Trades'!$R$4:$R$1003,'Trades'!$U$4:$U$1003,$A56)))</f>
        <v>—</v>
      </c>
      <c r="E56" s="28" t="str">
        <f>IF($A56="","",IF(B56=0,"—",D56/B56))</f>
        <v>—</v>
      </c>
      <c r="F56" s="31" t="str">
        <f>IF($A56="","",IF(COUNTIFS('Trades'!$U$4:$U$1003,$A56,'Trades'!$S$4:$S$1003,"&gt;=0")+COUNTIFS('Trades'!$U$4:$U$1003,$A56,'Trades'!$S$4:$S$1003,"&lt;0")=0,"—",SUMIFS('Trades'!$S$4:$S$1003,'Trades'!$U$4:$U$1003,$A56)/(COUNTIFS('Trades'!$U$4:$U$1003,$A56,'Trades'!$S$4:$S$1003,"&gt;=0")+COUNTIFS('Trades'!$U$4:$U$1003,$A56,'Trades'!$S$4:$S$1003,"&lt;0"))))</f>
        <v>—</v>
      </c>
    </row>
    <row r="57">
      <c r="A57" t="str">
        <f>IF('Listen'!$B$7="","",'Listen'!$B$7)</f>
        <v>Seitwärtsphase</v>
      </c>
      <c r="B57" s="26">
        <f>IF($A57="","",COUNTIFS('Trades'!$U$4:$U$1003,$A57,'Trades'!$R$4:$R$1003,"&gt;=0")+COUNTIFS('Trades'!$U$4:$U$1003,$A57,'Trades'!$R$4:$R$1003,"&lt;0"))</f>
        <v>0</v>
      </c>
      <c r="C57" s="27" t="str">
        <f>IF($A57="","",IF(B57=0,"—",COUNTIFS('Trades'!$U$4:$U$1003,$A57,'Trades'!$R$4:$R$1003,"&gt;0")/B57))</f>
        <v>—</v>
      </c>
      <c r="D57" s="28" t="str">
        <f>IF($A57="","",IF(B57=0,"—",SUMIFS('Trades'!$R$4:$R$1003,'Trades'!$U$4:$U$1003,$A57)))</f>
        <v>—</v>
      </c>
      <c r="E57" s="28" t="str">
        <f>IF($A57="","",IF(B57=0,"—",D57/B57))</f>
        <v>—</v>
      </c>
      <c r="F57" s="31" t="str">
        <f>IF($A57="","",IF(COUNTIFS('Trades'!$U$4:$U$1003,$A57,'Trades'!$S$4:$S$1003,"&gt;=0")+COUNTIFS('Trades'!$U$4:$U$1003,$A57,'Trades'!$S$4:$S$1003,"&lt;0")=0,"—",SUMIFS('Trades'!$S$4:$S$1003,'Trades'!$U$4:$U$1003,$A57)/(COUNTIFS('Trades'!$U$4:$U$1003,$A57,'Trades'!$S$4:$S$1003,"&gt;=0")+COUNTIFS('Trades'!$U$4:$U$1003,$A57,'Trades'!$S$4:$S$1003,"&lt;0"))))</f>
        <v>—</v>
      </c>
    </row>
    <row r="58">
      <c r="A58" t="str">
        <f>IF('Listen'!$B$8="","",'Listen'!$B$8)</f>
        <v>News</v>
      </c>
      <c r="B58" s="26">
        <f>IF($A58="","",COUNTIFS('Trades'!$U$4:$U$1003,$A58,'Trades'!$R$4:$R$1003,"&gt;=0")+COUNTIFS('Trades'!$U$4:$U$1003,$A58,'Trades'!$R$4:$R$1003,"&lt;0"))</f>
        <v>0</v>
      </c>
      <c r="C58" s="27" t="str">
        <f>IF($A58="","",IF(B58=0,"—",COUNTIFS('Trades'!$U$4:$U$1003,$A58,'Trades'!$R$4:$R$1003,"&gt;0")/B58))</f>
        <v>—</v>
      </c>
      <c r="D58" s="28" t="str">
        <f>IF($A58="","",IF(B58=0,"—",SUMIFS('Trades'!$R$4:$R$1003,'Trades'!$U$4:$U$1003,$A58)))</f>
        <v>—</v>
      </c>
      <c r="E58" s="28" t="str">
        <f>IF($A58="","",IF(B58=0,"—",D58/B58))</f>
        <v>—</v>
      </c>
      <c r="F58" s="31" t="str">
        <f>IF($A58="","",IF(COUNTIFS('Trades'!$U$4:$U$1003,$A58,'Trades'!$S$4:$S$1003,"&gt;=0")+COUNTIFS('Trades'!$U$4:$U$1003,$A58,'Trades'!$S$4:$S$1003,"&lt;0")=0,"—",SUMIFS('Trades'!$S$4:$S$1003,'Trades'!$U$4:$U$1003,$A58)/(COUNTIFS('Trades'!$U$4:$U$1003,$A58,'Trades'!$S$4:$S$1003,"&gt;=0")+COUNTIFS('Trades'!$U$4:$U$1003,$A58,'Trades'!$S$4:$S$1003,"&lt;0"))))</f>
        <v>—</v>
      </c>
    </row>
    <row r="59">
      <c r="A59" t="str">
        <f>IF('Listen'!$B$9="","",'Listen'!$B$9)</f>
        <v/>
      </c>
      <c r="B59" s="26" t="str">
        <f>IF($A59="","",COUNTIFS('Trades'!$U$4:$U$1003,$A59,'Trades'!$R$4:$R$1003,"&gt;=0")+COUNTIFS('Trades'!$U$4:$U$1003,$A59,'Trades'!$R$4:$R$1003,"&lt;0"))</f>
        <v/>
      </c>
      <c r="C59" s="27" t="str">
        <f>IF($A59="","",IF(B59=0,"—",COUNTIFS('Trades'!$U$4:$U$1003,$A59,'Trades'!$R$4:$R$1003,"&gt;0")/B59))</f>
        <v/>
      </c>
      <c r="D59" s="28" t="str">
        <f>IF($A59="","",IF(B59=0,"—",SUMIFS('Trades'!$R$4:$R$1003,'Trades'!$U$4:$U$1003,$A59)))</f>
        <v/>
      </c>
      <c r="E59" s="28" t="str">
        <f>IF($A59="","",IF(B59=0,"—",D59/B59))</f>
        <v/>
      </c>
      <c r="F59" s="31" t="str">
        <f>IF($A59="","",IF(COUNTIFS('Trades'!$U$4:$U$1003,$A59,'Trades'!$S$4:$S$1003,"&gt;=0")+COUNTIFS('Trades'!$U$4:$U$1003,$A59,'Trades'!$S$4:$S$1003,"&lt;0")=0,"—",SUMIFS('Trades'!$S$4:$S$1003,'Trades'!$U$4:$U$1003,$A59)/(COUNTIFS('Trades'!$U$4:$U$1003,$A59,'Trades'!$S$4:$S$1003,"&gt;=0")+COUNTIFS('Trades'!$U$4:$U$1003,$A59,'Trades'!$S$4:$S$1003,"&lt;0"))))</f>
        <v/>
      </c>
    </row>
    <row r="60">
      <c r="A60" t="str">
        <f>IF('Listen'!$B$10="","",'Listen'!$B$10)</f>
        <v/>
      </c>
      <c r="B60" s="26" t="str">
        <f>IF($A60="","",COUNTIFS('Trades'!$U$4:$U$1003,$A60,'Trades'!$R$4:$R$1003,"&gt;=0")+COUNTIFS('Trades'!$U$4:$U$1003,$A60,'Trades'!$R$4:$R$1003,"&lt;0"))</f>
        <v/>
      </c>
      <c r="C60" s="27" t="str">
        <f>IF($A60="","",IF(B60=0,"—",COUNTIFS('Trades'!$U$4:$U$1003,$A60,'Trades'!$R$4:$R$1003,"&gt;0")/B60))</f>
        <v/>
      </c>
      <c r="D60" s="28" t="str">
        <f>IF($A60="","",IF(B60=0,"—",SUMIFS('Trades'!$R$4:$R$1003,'Trades'!$U$4:$U$1003,$A60)))</f>
        <v/>
      </c>
      <c r="E60" s="28" t="str">
        <f>IF($A60="","",IF(B60=0,"—",D60/B60))</f>
        <v/>
      </c>
      <c r="F60" s="31" t="str">
        <f>IF($A60="","",IF(COUNTIFS('Trades'!$U$4:$U$1003,$A60,'Trades'!$S$4:$S$1003,"&gt;=0")+COUNTIFS('Trades'!$U$4:$U$1003,$A60,'Trades'!$S$4:$S$1003,"&lt;0")=0,"—",SUMIFS('Trades'!$S$4:$S$1003,'Trades'!$U$4:$U$1003,$A60)/(COUNTIFS('Trades'!$U$4:$U$1003,$A60,'Trades'!$S$4:$S$1003,"&gt;=0")+COUNTIFS('Trades'!$U$4:$U$1003,$A60,'Trades'!$S$4:$S$1003,"&lt;0"))))</f>
        <v/>
      </c>
    </row>
    <row r="61">
      <c r="A61" t="str">
        <f>IF('Listen'!$B$11="","",'Listen'!$B$11)</f>
        <v/>
      </c>
      <c r="B61" s="26" t="str">
        <f>IF($A61="","",COUNTIFS('Trades'!$U$4:$U$1003,$A61,'Trades'!$R$4:$R$1003,"&gt;=0")+COUNTIFS('Trades'!$U$4:$U$1003,$A61,'Trades'!$R$4:$R$1003,"&lt;0"))</f>
        <v/>
      </c>
      <c r="C61" s="27" t="str">
        <f>IF($A61="","",IF(B61=0,"—",COUNTIFS('Trades'!$U$4:$U$1003,$A61,'Trades'!$R$4:$R$1003,"&gt;0")/B61))</f>
        <v/>
      </c>
      <c r="D61" s="28" t="str">
        <f>IF($A61="","",IF(B61=0,"—",SUMIFS('Trades'!$R$4:$R$1003,'Trades'!$U$4:$U$1003,$A61)))</f>
        <v/>
      </c>
      <c r="E61" s="28" t="str">
        <f>IF($A61="","",IF(B61=0,"—",D61/B61))</f>
        <v/>
      </c>
      <c r="F61" s="31" t="str">
        <f>IF($A61="","",IF(COUNTIFS('Trades'!$U$4:$U$1003,$A61,'Trades'!$S$4:$S$1003,"&gt;=0")+COUNTIFS('Trades'!$U$4:$U$1003,$A61,'Trades'!$S$4:$S$1003,"&lt;0")=0,"—",SUMIFS('Trades'!$S$4:$S$1003,'Trades'!$U$4:$U$1003,$A61)/(COUNTIFS('Trades'!$U$4:$U$1003,$A61,'Trades'!$S$4:$S$1003,"&gt;=0")+COUNTIFS('Trades'!$U$4:$U$1003,$A61,'Trades'!$S$4:$S$1003,"&lt;0"))))</f>
        <v/>
      </c>
    </row>
    <row r="62">
      <c r="A62" t="str">
        <f>IF('Listen'!$B$12="","",'Listen'!$B$12)</f>
        <v/>
      </c>
      <c r="B62" s="26" t="str">
        <f>IF($A62="","",COUNTIFS('Trades'!$U$4:$U$1003,$A62,'Trades'!$R$4:$R$1003,"&gt;=0")+COUNTIFS('Trades'!$U$4:$U$1003,$A62,'Trades'!$R$4:$R$1003,"&lt;0"))</f>
        <v/>
      </c>
      <c r="C62" s="27" t="str">
        <f>IF($A62="","",IF(B62=0,"—",COUNTIFS('Trades'!$U$4:$U$1003,$A62,'Trades'!$R$4:$R$1003,"&gt;0")/B62))</f>
        <v/>
      </c>
      <c r="D62" s="28" t="str">
        <f>IF($A62="","",IF(B62=0,"—",SUMIFS('Trades'!$R$4:$R$1003,'Trades'!$U$4:$U$1003,$A62)))</f>
        <v/>
      </c>
      <c r="E62" s="28" t="str">
        <f>IF($A62="","",IF(B62=0,"—",D62/B62))</f>
        <v/>
      </c>
      <c r="F62" s="31" t="str">
        <f>IF($A62="","",IF(COUNTIFS('Trades'!$U$4:$U$1003,$A62,'Trades'!$S$4:$S$1003,"&gt;=0")+COUNTIFS('Trades'!$U$4:$U$1003,$A62,'Trades'!$S$4:$S$1003,"&lt;0")=0,"—",SUMIFS('Trades'!$S$4:$S$1003,'Trades'!$U$4:$U$1003,$A62)/(COUNTIFS('Trades'!$U$4:$U$1003,$A62,'Trades'!$S$4:$S$1003,"&gt;=0")+COUNTIFS('Trades'!$U$4:$U$1003,$A62,'Trades'!$S$4:$S$1003,"&lt;0"))))</f>
        <v/>
      </c>
    </row>
    <row r="63">
      <c r="A63" t="str">
        <f>IF('Listen'!$B$13="","",'Listen'!$B$13)</f>
        <v/>
      </c>
      <c r="B63" s="26" t="str">
        <f>IF($A63="","",COUNTIFS('Trades'!$U$4:$U$1003,$A63,'Trades'!$R$4:$R$1003,"&gt;=0")+COUNTIFS('Trades'!$U$4:$U$1003,$A63,'Trades'!$R$4:$R$1003,"&lt;0"))</f>
        <v/>
      </c>
      <c r="C63" s="27" t="str">
        <f>IF($A63="","",IF(B63=0,"—",COUNTIFS('Trades'!$U$4:$U$1003,$A63,'Trades'!$R$4:$R$1003,"&gt;0")/B63))</f>
        <v/>
      </c>
      <c r="D63" s="28" t="str">
        <f>IF($A63="","",IF(B63=0,"—",SUMIFS('Trades'!$R$4:$R$1003,'Trades'!$U$4:$U$1003,$A63)))</f>
        <v/>
      </c>
      <c r="E63" s="28" t="str">
        <f>IF($A63="","",IF(B63=0,"—",D63/B63))</f>
        <v/>
      </c>
      <c r="F63" s="31" t="str">
        <f>IF($A63="","",IF(COUNTIFS('Trades'!$U$4:$U$1003,$A63,'Trades'!$S$4:$S$1003,"&gt;=0")+COUNTIFS('Trades'!$U$4:$U$1003,$A63,'Trades'!$S$4:$S$1003,"&lt;0")=0,"—",SUMIFS('Trades'!$S$4:$S$1003,'Trades'!$U$4:$U$1003,$A63)/(COUNTIFS('Trades'!$U$4:$U$1003,$A63,'Trades'!$S$4:$S$1003,"&gt;=0")+COUNTIFS('Trades'!$U$4:$U$1003,$A63,'Trades'!$S$4:$S$1003,"&lt;0"))))</f>
        <v/>
      </c>
    </row>
    <row r="64">
      <c r="A64" t="str">
        <f>IF('Listen'!$B$14="","",'Listen'!$B$14)</f>
        <v/>
      </c>
      <c r="B64" s="26" t="str">
        <f>IF($A64="","",COUNTIFS('Trades'!$U$4:$U$1003,$A64,'Trades'!$R$4:$R$1003,"&gt;=0")+COUNTIFS('Trades'!$U$4:$U$1003,$A64,'Trades'!$R$4:$R$1003,"&lt;0"))</f>
        <v/>
      </c>
      <c r="C64" s="27" t="str">
        <f>IF($A64="","",IF(B64=0,"—",COUNTIFS('Trades'!$U$4:$U$1003,$A64,'Trades'!$R$4:$R$1003,"&gt;0")/B64))</f>
        <v/>
      </c>
      <c r="D64" s="28" t="str">
        <f>IF($A64="","",IF(B64=0,"—",SUMIFS('Trades'!$R$4:$R$1003,'Trades'!$U$4:$U$1003,$A64)))</f>
        <v/>
      </c>
      <c r="E64" s="28" t="str">
        <f>IF($A64="","",IF(B64=0,"—",D64/B64))</f>
        <v/>
      </c>
      <c r="F64" s="31" t="str">
        <f>IF($A64="","",IF(COUNTIFS('Trades'!$U$4:$U$1003,$A64,'Trades'!$S$4:$S$1003,"&gt;=0")+COUNTIFS('Trades'!$U$4:$U$1003,$A64,'Trades'!$S$4:$S$1003,"&lt;0")=0,"—",SUMIFS('Trades'!$S$4:$S$1003,'Trades'!$U$4:$U$1003,$A64)/(COUNTIFS('Trades'!$U$4:$U$1003,$A64,'Trades'!$S$4:$S$1003,"&gt;=0")+COUNTIFS('Trades'!$U$4:$U$1003,$A64,'Trades'!$S$4:$S$1003,"&lt;0"))))</f>
        <v/>
      </c>
    </row>
    <row r="65">
      <c r="A65" t="str">
        <f>IF('Listen'!$B$15="","",'Listen'!$B$15)</f>
        <v/>
      </c>
      <c r="B65" s="26" t="str">
        <f>IF($A65="","",COUNTIFS('Trades'!$U$4:$U$1003,$A65,'Trades'!$R$4:$R$1003,"&gt;=0")+COUNTIFS('Trades'!$U$4:$U$1003,$A65,'Trades'!$R$4:$R$1003,"&lt;0"))</f>
        <v/>
      </c>
      <c r="C65" s="27" t="str">
        <f>IF($A65="","",IF(B65=0,"—",COUNTIFS('Trades'!$U$4:$U$1003,$A65,'Trades'!$R$4:$R$1003,"&gt;0")/B65))</f>
        <v/>
      </c>
      <c r="D65" s="28" t="str">
        <f>IF($A65="","",IF(B65=0,"—",SUMIFS('Trades'!$R$4:$R$1003,'Trades'!$U$4:$U$1003,$A65)))</f>
        <v/>
      </c>
      <c r="E65" s="28" t="str">
        <f>IF($A65="","",IF(B65=0,"—",D65/B65))</f>
        <v/>
      </c>
      <c r="F65" s="31" t="str">
        <f>IF($A65="","",IF(COUNTIFS('Trades'!$U$4:$U$1003,$A65,'Trades'!$S$4:$S$1003,"&gt;=0")+COUNTIFS('Trades'!$U$4:$U$1003,$A65,'Trades'!$S$4:$S$1003,"&lt;0")=0,"—",SUMIFS('Trades'!$S$4:$S$1003,'Trades'!$U$4:$U$1003,$A65)/(COUNTIFS('Trades'!$U$4:$U$1003,$A65,'Trades'!$S$4:$S$1003,"&gt;=0")+COUNTIFS('Trades'!$U$4:$U$1003,$A65,'Trades'!$S$4:$S$1003,"&lt;0"))))</f>
        <v/>
      </c>
    </row>
    <row r="66">
      <c r="A66" t="str">
        <f>IF('Listen'!$B$16="","",'Listen'!$B$16)</f>
        <v/>
      </c>
      <c r="B66" s="26" t="str">
        <f>IF($A66="","",COUNTIFS('Trades'!$U$4:$U$1003,$A66,'Trades'!$R$4:$R$1003,"&gt;=0")+COUNTIFS('Trades'!$U$4:$U$1003,$A66,'Trades'!$R$4:$R$1003,"&lt;0"))</f>
        <v/>
      </c>
      <c r="C66" s="27" t="str">
        <f>IF($A66="","",IF(B66=0,"—",COUNTIFS('Trades'!$U$4:$U$1003,$A66,'Trades'!$R$4:$R$1003,"&gt;0")/B66))</f>
        <v/>
      </c>
      <c r="D66" s="28" t="str">
        <f>IF($A66="","",IF(B66=0,"—",SUMIFS('Trades'!$R$4:$R$1003,'Trades'!$U$4:$U$1003,$A66)))</f>
        <v/>
      </c>
      <c r="E66" s="28" t="str">
        <f>IF($A66="","",IF(B66=0,"—",D66/B66))</f>
        <v/>
      </c>
      <c r="F66" s="31" t="str">
        <f>IF($A66="","",IF(COUNTIFS('Trades'!$U$4:$U$1003,$A66,'Trades'!$S$4:$S$1003,"&gt;=0")+COUNTIFS('Trades'!$U$4:$U$1003,$A66,'Trades'!$S$4:$S$1003,"&lt;0")=0,"—",SUMIFS('Trades'!$S$4:$S$1003,'Trades'!$U$4:$U$1003,$A66)/(COUNTIFS('Trades'!$U$4:$U$1003,$A66,'Trades'!$S$4:$S$1003,"&gt;=0")+COUNTIFS('Trades'!$U$4:$U$1003,$A66,'Trades'!$S$4:$S$1003,"&lt;0"))))</f>
        <v/>
      </c>
    </row>
    <row r="67">
      <c r="A67" t="str">
        <f>IF('Listen'!$B$17="","",'Listen'!$B$17)</f>
        <v/>
      </c>
      <c r="B67" s="26" t="str">
        <f>IF($A67="","",COUNTIFS('Trades'!$U$4:$U$1003,$A67,'Trades'!$R$4:$R$1003,"&gt;=0")+COUNTIFS('Trades'!$U$4:$U$1003,$A67,'Trades'!$R$4:$R$1003,"&lt;0"))</f>
        <v/>
      </c>
      <c r="C67" s="27" t="str">
        <f>IF($A67="","",IF(B67=0,"—",COUNTIFS('Trades'!$U$4:$U$1003,$A67,'Trades'!$R$4:$R$1003,"&gt;0")/B67))</f>
        <v/>
      </c>
      <c r="D67" s="28" t="str">
        <f>IF($A67="","",IF(B67=0,"—",SUMIFS('Trades'!$R$4:$R$1003,'Trades'!$U$4:$U$1003,$A67)))</f>
        <v/>
      </c>
      <c r="E67" s="28" t="str">
        <f>IF($A67="","",IF(B67=0,"—",D67/B67))</f>
        <v/>
      </c>
      <c r="F67" s="31" t="str">
        <f>IF($A67="","",IF(COUNTIFS('Trades'!$U$4:$U$1003,$A67,'Trades'!$S$4:$S$1003,"&gt;=0")+COUNTIFS('Trades'!$U$4:$U$1003,$A67,'Trades'!$S$4:$S$1003,"&lt;0")=0,"—",SUMIFS('Trades'!$S$4:$S$1003,'Trades'!$U$4:$U$1003,$A67)/(COUNTIFS('Trades'!$U$4:$U$1003,$A67,'Trades'!$S$4:$S$1003,"&gt;=0")+COUNTIFS('Trades'!$U$4:$U$1003,$A67,'Trades'!$S$4:$S$1003,"&lt;0"))))</f>
        <v/>
      </c>
    </row>
    <row r="68">
      <c r="A68" t="str">
        <f>IF('Listen'!$B$18="","",'Listen'!$B$18)</f>
        <v/>
      </c>
      <c r="B68" s="26" t="str">
        <f>IF($A68="","",COUNTIFS('Trades'!$U$4:$U$1003,$A68,'Trades'!$R$4:$R$1003,"&gt;=0")+COUNTIFS('Trades'!$U$4:$U$1003,$A68,'Trades'!$R$4:$R$1003,"&lt;0"))</f>
        <v/>
      </c>
      <c r="C68" s="27" t="str">
        <f>IF($A68="","",IF(B68=0,"—",COUNTIFS('Trades'!$U$4:$U$1003,$A68,'Trades'!$R$4:$R$1003,"&gt;0")/B68))</f>
        <v/>
      </c>
      <c r="D68" s="28" t="str">
        <f>IF($A68="","",IF(B68=0,"—",SUMIFS('Trades'!$R$4:$R$1003,'Trades'!$U$4:$U$1003,$A68)))</f>
        <v/>
      </c>
      <c r="E68" s="28" t="str">
        <f>IF($A68="","",IF(B68=0,"—",D68/B68))</f>
        <v/>
      </c>
      <c r="F68" s="31" t="str">
        <f>IF($A68="","",IF(COUNTIFS('Trades'!$U$4:$U$1003,$A68,'Trades'!$S$4:$S$1003,"&gt;=0")+COUNTIFS('Trades'!$U$4:$U$1003,$A68,'Trades'!$S$4:$S$1003,"&lt;0")=0,"—",SUMIFS('Trades'!$S$4:$S$1003,'Trades'!$U$4:$U$1003,$A68)/(COUNTIFS('Trades'!$U$4:$U$1003,$A68,'Trades'!$S$4:$S$1003,"&gt;=0")+COUNTIFS('Trades'!$U$4:$U$1003,$A68,'Trades'!$S$4:$S$1003,"&lt;0"))))</f>
        <v/>
      </c>
    </row>
    <row r="69">
      <c r="A69" t="str">
        <f>IF('Listen'!$B$19="","",'Listen'!$B$19)</f>
        <v/>
      </c>
      <c r="B69" s="26" t="str">
        <f>IF($A69="","",COUNTIFS('Trades'!$U$4:$U$1003,$A69,'Trades'!$R$4:$R$1003,"&gt;=0")+COUNTIFS('Trades'!$U$4:$U$1003,$A69,'Trades'!$R$4:$R$1003,"&lt;0"))</f>
        <v/>
      </c>
      <c r="C69" s="27" t="str">
        <f>IF($A69="","",IF(B69=0,"—",COUNTIFS('Trades'!$U$4:$U$1003,$A69,'Trades'!$R$4:$R$1003,"&gt;0")/B69))</f>
        <v/>
      </c>
      <c r="D69" s="28" t="str">
        <f>IF($A69="","",IF(B69=0,"—",SUMIFS('Trades'!$R$4:$R$1003,'Trades'!$U$4:$U$1003,$A69)))</f>
        <v/>
      </c>
      <c r="E69" s="28" t="str">
        <f>IF($A69="","",IF(B69=0,"—",D69/B69))</f>
        <v/>
      </c>
      <c r="F69" s="31" t="str">
        <f>IF($A69="","",IF(COUNTIFS('Trades'!$U$4:$U$1003,$A69,'Trades'!$S$4:$S$1003,"&gt;=0")+COUNTIFS('Trades'!$U$4:$U$1003,$A69,'Trades'!$S$4:$S$1003,"&lt;0")=0,"—",SUMIFS('Trades'!$S$4:$S$1003,'Trades'!$U$4:$U$1003,$A69)/(COUNTIFS('Trades'!$U$4:$U$1003,$A69,'Trades'!$S$4:$S$1003,"&gt;=0")+COUNTIFS('Trades'!$U$4:$U$1003,$A69,'Trades'!$S$4:$S$1003,"&lt;0"))))</f>
        <v/>
      </c>
    </row>
    <row r="70">
      <c r="A70" t="str">
        <f>IF('Listen'!$B$20="","",'Listen'!$B$20)</f>
        <v/>
      </c>
      <c r="B70" s="26" t="str">
        <f>IF($A70="","",COUNTIFS('Trades'!$U$4:$U$1003,$A70,'Trades'!$R$4:$R$1003,"&gt;=0")+COUNTIFS('Trades'!$U$4:$U$1003,$A70,'Trades'!$R$4:$R$1003,"&lt;0"))</f>
        <v/>
      </c>
      <c r="C70" s="27" t="str">
        <f>IF($A70="","",IF(B70=0,"—",COUNTIFS('Trades'!$U$4:$U$1003,$A70,'Trades'!$R$4:$R$1003,"&gt;0")/B70))</f>
        <v/>
      </c>
      <c r="D70" s="28" t="str">
        <f>IF($A70="","",IF(B70=0,"—",SUMIFS('Trades'!$R$4:$R$1003,'Trades'!$U$4:$U$1003,$A70)))</f>
        <v/>
      </c>
      <c r="E70" s="28" t="str">
        <f>IF($A70="","",IF(B70=0,"—",D70/B70))</f>
        <v/>
      </c>
      <c r="F70" s="31" t="str">
        <f>IF($A70="","",IF(COUNTIFS('Trades'!$U$4:$U$1003,$A70,'Trades'!$S$4:$S$1003,"&gt;=0")+COUNTIFS('Trades'!$U$4:$U$1003,$A70,'Trades'!$S$4:$S$1003,"&lt;0")=0,"—",SUMIFS('Trades'!$S$4:$S$1003,'Trades'!$U$4:$U$1003,$A70)/(COUNTIFS('Trades'!$U$4:$U$1003,$A70,'Trades'!$S$4:$S$1003,"&gt;=0")+COUNTIFS('Trades'!$U$4:$U$1003,$A70,'Trades'!$S$4:$S$1003,"&lt;0"))))</f>
        <v/>
      </c>
    </row>
    <row r="71">
      <c r="A71" t="str">
        <f>IF('Listen'!$B$21="","",'Listen'!$B$21)</f>
        <v/>
      </c>
      <c r="B71" s="26" t="str">
        <f>IF($A71="","",COUNTIFS('Trades'!$U$4:$U$1003,$A71,'Trades'!$R$4:$R$1003,"&gt;=0")+COUNTIFS('Trades'!$U$4:$U$1003,$A71,'Trades'!$R$4:$R$1003,"&lt;0"))</f>
        <v/>
      </c>
      <c r="C71" s="27" t="str">
        <f>IF($A71="","",IF(B71=0,"—",COUNTIFS('Trades'!$U$4:$U$1003,$A71,'Trades'!$R$4:$R$1003,"&gt;0")/B71))</f>
        <v/>
      </c>
      <c r="D71" s="28" t="str">
        <f>IF($A71="","",IF(B71=0,"—",SUMIFS('Trades'!$R$4:$R$1003,'Trades'!$U$4:$U$1003,$A71)))</f>
        <v/>
      </c>
      <c r="E71" s="28" t="str">
        <f>IF($A71="","",IF(B71=0,"—",D71/B71))</f>
        <v/>
      </c>
      <c r="F71" s="31" t="str">
        <f>IF($A71="","",IF(COUNTIFS('Trades'!$U$4:$U$1003,$A71,'Trades'!$S$4:$S$1003,"&gt;=0")+COUNTIFS('Trades'!$U$4:$U$1003,$A71,'Trades'!$S$4:$S$1003,"&lt;0")=0,"—",SUMIFS('Trades'!$S$4:$S$1003,'Trades'!$U$4:$U$1003,$A71)/(COUNTIFS('Trades'!$U$4:$U$1003,$A71,'Trades'!$S$4:$S$1003,"&gt;=0")+COUNTIFS('Trades'!$U$4:$U$1003,$A71,'Trades'!$S$4:$S$1003,"&lt;0"))))</f>
        <v/>
      </c>
    </row>
    <row r="73">
      <c r="A73" s="4" t="s">
        <v>96</v>
      </c>
    </row>
    <row r="74" ht="30" customHeight="1">
      <c r="A74" s="8" t="s">
        <v>31</v>
      </c>
      <c r="B74" s="33" t="s">
        <v>89</v>
      </c>
      <c r="C74" s="33" t="s">
        <v>59</v>
      </c>
      <c r="D74" s="33" t="s">
        <v>90</v>
      </c>
      <c r="E74" s="33" t="s">
        <v>91</v>
      </c>
      <c r="F74" s="33" t="s">
        <v>92</v>
      </c>
    </row>
    <row r="75">
      <c r="A75" t="s">
        <v>97</v>
      </c>
      <c r="B75" s="26">
        <f>COUNTIFS('Trades'!$W$4:$W$1003,"",'Trades'!$R$4:$R$1003,"&gt;=0")+COUNTIFS('Trades'!$W$4:$W$1003,"",'Trades'!$R$4:$R$1003,"&lt;0")</f>
        <v>5</v>
      </c>
      <c r="C75" s="27">
        <f>IF(B75=0,"—",COUNTIFS('Trades'!$W$4:$W$1003,"",'Trades'!$R$4:$R$1003,"&gt;0")/B75)</f>
        <v>0.6</v>
      </c>
      <c r="D75" s="28">
        <f>IF(B75=0,"—",SUMIFS('Trades'!$R$4:$R$1003,'Trades'!$W$4:$W$1003,""))</f>
        <v>3167.1363267999905</v>
      </c>
      <c r="E75" s="28">
        <f>IF(B75=0,"—",D75/B75)</f>
        <v>633.427265359998</v>
      </c>
      <c r="F75" s="31">
        <f>IF(COUNTIFS('Trades'!$W$4:$W$1003,"",'Trades'!$S$4:$S$1003,"&gt;=0")+COUNTIFS('Trades'!$W$4:$W$1003,"",'Trades'!$S$4:$S$1003,"&lt;0")=0,"—",SUMIFS('Trades'!$S$4:$S$1003,'Trades'!$W$4:$W$1003,"")/(COUNTIFS('Trades'!$W$4:$W$1003,"",'Trades'!$S$4:$S$1003,"&gt;=0")+COUNTIFS('Trades'!$W$4:$W$1003,"",'Trades'!$S$4:$S$1003,"&lt;0")))</f>
        <v>-0.2727532638703214</v>
      </c>
    </row>
    <row r="76">
      <c r="A76" t="str">
        <f>IF('Listen'!$D$2="","",'Listen'!$D$2)</f>
        <v>Ruhig</v>
      </c>
      <c r="B76" s="26">
        <f>IF($A76="","",COUNTIFS('Trades'!$W$4:$W$1003,$A76,'Trades'!$R$4:$R$1003,"&gt;=0")+COUNTIFS('Trades'!$W$4:$W$1003,$A76,'Trades'!$R$4:$R$1003,"&lt;0"))</f>
        <v>0</v>
      </c>
      <c r="C76" s="27" t="str">
        <f>IF($A76="","",IF(B76=0,"—",COUNTIFS('Trades'!$W$4:$W$1003,$A76,'Trades'!$R$4:$R$1003,"&gt;0")/B76))</f>
        <v>—</v>
      </c>
      <c r="D76" s="28" t="str">
        <f>IF($A76="","",IF(B76=0,"—",SUMIFS('Trades'!$R$4:$R$1003,'Trades'!$W$4:$W$1003,$A76)))</f>
        <v>—</v>
      </c>
      <c r="E76" s="28" t="str">
        <f>IF($A76="","",IF(B76=0,"—",D76/B76))</f>
        <v>—</v>
      </c>
      <c r="F76" s="31" t="str">
        <f>IF($A76="","",IF(COUNTIFS('Trades'!$W$4:$W$1003,$A76,'Trades'!$S$4:$S$1003,"&gt;=0")+COUNTIFS('Trades'!$W$4:$W$1003,$A76,'Trades'!$S$4:$S$1003,"&lt;0")=0,"—",SUMIFS('Trades'!$S$4:$S$1003,'Trades'!$W$4:$W$1003,$A76)/(COUNTIFS('Trades'!$W$4:$W$1003,$A76,'Trades'!$S$4:$S$1003,"&gt;=0")+COUNTIFS('Trades'!$W$4:$W$1003,$A76,'Trades'!$S$4:$S$1003,"&lt;0"))))</f>
        <v>—</v>
      </c>
    </row>
    <row r="77">
      <c r="A77" t="str">
        <f>IF('Listen'!$D$3="","",'Listen'!$D$3)</f>
        <v>Zuversichtlich</v>
      </c>
      <c r="B77" s="26">
        <f>IF($A77="","",COUNTIFS('Trades'!$W$4:$W$1003,$A77,'Trades'!$R$4:$R$1003,"&gt;=0")+COUNTIFS('Trades'!$W$4:$W$1003,$A77,'Trades'!$R$4:$R$1003,"&lt;0"))</f>
        <v>0</v>
      </c>
      <c r="C77" s="27" t="str">
        <f>IF($A77="","",IF(B77=0,"—",COUNTIFS('Trades'!$W$4:$W$1003,$A77,'Trades'!$R$4:$R$1003,"&gt;0")/B77))</f>
        <v>—</v>
      </c>
      <c r="D77" s="28" t="str">
        <f>IF($A77="","",IF(B77=0,"—",SUMIFS('Trades'!$R$4:$R$1003,'Trades'!$W$4:$W$1003,$A77)))</f>
        <v>—</v>
      </c>
      <c r="E77" s="28" t="str">
        <f>IF($A77="","",IF(B77=0,"—",D77/B77))</f>
        <v>—</v>
      </c>
      <c r="F77" s="31" t="str">
        <f>IF($A77="","",IF(COUNTIFS('Trades'!$W$4:$W$1003,$A77,'Trades'!$S$4:$S$1003,"&gt;=0")+COUNTIFS('Trades'!$W$4:$W$1003,$A77,'Trades'!$S$4:$S$1003,"&lt;0")=0,"—",SUMIFS('Trades'!$S$4:$S$1003,'Trades'!$W$4:$W$1003,$A77)/(COUNTIFS('Trades'!$W$4:$W$1003,$A77,'Trades'!$S$4:$S$1003,"&gt;=0")+COUNTIFS('Trades'!$W$4:$W$1003,$A77,'Trades'!$S$4:$S$1003,"&lt;0"))))</f>
        <v>—</v>
      </c>
    </row>
    <row r="78">
      <c r="A78" t="str">
        <f>IF('Listen'!$D$4="","",'Listen'!$D$4)</f>
        <v>Euphorie</v>
      </c>
      <c r="B78" s="26">
        <f>IF($A78="","",COUNTIFS('Trades'!$W$4:$W$1003,$A78,'Trades'!$R$4:$R$1003,"&gt;=0")+COUNTIFS('Trades'!$W$4:$W$1003,$A78,'Trades'!$R$4:$R$1003,"&lt;0"))</f>
        <v>0</v>
      </c>
      <c r="C78" s="27" t="str">
        <f>IF($A78="","",IF(B78=0,"—",COUNTIFS('Trades'!$W$4:$W$1003,$A78,'Trades'!$R$4:$R$1003,"&gt;0")/B78))</f>
        <v>—</v>
      </c>
      <c r="D78" s="28" t="str">
        <f>IF($A78="","",IF(B78=0,"—",SUMIFS('Trades'!$R$4:$R$1003,'Trades'!$W$4:$W$1003,$A78)))</f>
        <v>—</v>
      </c>
      <c r="E78" s="28" t="str">
        <f>IF($A78="","",IF(B78=0,"—",D78/B78))</f>
        <v>—</v>
      </c>
      <c r="F78" s="31" t="str">
        <f>IF($A78="","",IF(COUNTIFS('Trades'!$W$4:$W$1003,$A78,'Trades'!$S$4:$S$1003,"&gt;=0")+COUNTIFS('Trades'!$W$4:$W$1003,$A78,'Trades'!$S$4:$S$1003,"&lt;0")=0,"—",SUMIFS('Trades'!$S$4:$S$1003,'Trades'!$W$4:$W$1003,$A78)/(COUNTIFS('Trades'!$W$4:$W$1003,$A78,'Trades'!$S$4:$S$1003,"&gt;=0")+COUNTIFS('Trades'!$W$4:$W$1003,$A78,'Trades'!$S$4:$S$1003,"&lt;0"))))</f>
        <v>—</v>
      </c>
    </row>
    <row r="79">
      <c r="A79" t="str">
        <f>IF('Listen'!$D$5="","",'Listen'!$D$5)</f>
        <v>Angst</v>
      </c>
      <c r="B79" s="26">
        <f>IF($A79="","",COUNTIFS('Trades'!$W$4:$W$1003,$A79,'Trades'!$R$4:$R$1003,"&gt;=0")+COUNTIFS('Trades'!$W$4:$W$1003,$A79,'Trades'!$R$4:$R$1003,"&lt;0"))</f>
        <v>0</v>
      </c>
      <c r="C79" s="27" t="str">
        <f>IF($A79="","",IF(B79=0,"—",COUNTIFS('Trades'!$W$4:$W$1003,$A79,'Trades'!$R$4:$R$1003,"&gt;0")/B79))</f>
        <v>—</v>
      </c>
      <c r="D79" s="28" t="str">
        <f>IF($A79="","",IF(B79=0,"—",SUMIFS('Trades'!$R$4:$R$1003,'Trades'!$W$4:$W$1003,$A79)))</f>
        <v>—</v>
      </c>
      <c r="E79" s="28" t="str">
        <f>IF($A79="","",IF(B79=0,"—",D79/B79))</f>
        <v>—</v>
      </c>
      <c r="F79" s="31" t="str">
        <f>IF($A79="","",IF(COUNTIFS('Trades'!$W$4:$W$1003,$A79,'Trades'!$S$4:$S$1003,"&gt;=0")+COUNTIFS('Trades'!$W$4:$W$1003,$A79,'Trades'!$S$4:$S$1003,"&lt;0")=0,"—",SUMIFS('Trades'!$S$4:$S$1003,'Trades'!$W$4:$W$1003,$A79)/(COUNTIFS('Trades'!$W$4:$W$1003,$A79,'Trades'!$S$4:$S$1003,"&gt;=0")+COUNTIFS('Trades'!$W$4:$W$1003,$A79,'Trades'!$S$4:$S$1003,"&lt;0"))))</f>
        <v>—</v>
      </c>
    </row>
    <row r="80">
      <c r="A80" t="str">
        <f>IF('Listen'!$D$6="","",'Listen'!$D$6)</f>
        <v>Gier</v>
      </c>
      <c r="B80" s="26">
        <f>IF($A80="","",COUNTIFS('Trades'!$W$4:$W$1003,$A80,'Trades'!$R$4:$R$1003,"&gt;=0")+COUNTIFS('Trades'!$W$4:$W$1003,$A80,'Trades'!$R$4:$R$1003,"&lt;0"))</f>
        <v>0</v>
      </c>
      <c r="C80" s="27" t="str">
        <f>IF($A80="","",IF(B80=0,"—",COUNTIFS('Trades'!$W$4:$W$1003,$A80,'Trades'!$R$4:$R$1003,"&gt;0")/B80))</f>
        <v>—</v>
      </c>
      <c r="D80" s="28" t="str">
        <f>IF($A80="","",IF(B80=0,"—",SUMIFS('Trades'!$R$4:$R$1003,'Trades'!$W$4:$W$1003,$A80)))</f>
        <v>—</v>
      </c>
      <c r="E80" s="28" t="str">
        <f>IF($A80="","",IF(B80=0,"—",D80/B80))</f>
        <v>—</v>
      </c>
      <c r="F80" s="31" t="str">
        <f>IF($A80="","",IF(COUNTIFS('Trades'!$W$4:$W$1003,$A80,'Trades'!$S$4:$S$1003,"&gt;=0")+COUNTIFS('Trades'!$W$4:$W$1003,$A80,'Trades'!$S$4:$S$1003,"&lt;0")=0,"—",SUMIFS('Trades'!$S$4:$S$1003,'Trades'!$W$4:$W$1003,$A80)/(COUNTIFS('Trades'!$W$4:$W$1003,$A80,'Trades'!$S$4:$S$1003,"&gt;=0")+COUNTIFS('Trades'!$W$4:$W$1003,$A80,'Trades'!$S$4:$S$1003,"&lt;0"))))</f>
        <v>—</v>
      </c>
    </row>
    <row r="81">
      <c r="A81" t="str">
        <f>IF('Listen'!$D$7="","",'Listen'!$D$7)</f>
        <v>Langeweile</v>
      </c>
      <c r="B81" s="26">
        <f>IF($A81="","",COUNTIFS('Trades'!$W$4:$W$1003,$A81,'Trades'!$R$4:$R$1003,"&gt;=0")+COUNTIFS('Trades'!$W$4:$W$1003,$A81,'Trades'!$R$4:$R$1003,"&lt;0"))</f>
        <v>0</v>
      </c>
      <c r="C81" s="27" t="str">
        <f>IF($A81="","",IF(B81=0,"—",COUNTIFS('Trades'!$W$4:$W$1003,$A81,'Trades'!$R$4:$R$1003,"&gt;0")/B81))</f>
        <v>—</v>
      </c>
      <c r="D81" s="28" t="str">
        <f>IF($A81="","",IF(B81=0,"—",SUMIFS('Trades'!$R$4:$R$1003,'Trades'!$W$4:$W$1003,$A81)))</f>
        <v>—</v>
      </c>
      <c r="E81" s="28" t="str">
        <f>IF($A81="","",IF(B81=0,"—",D81/B81))</f>
        <v>—</v>
      </c>
      <c r="F81" s="31" t="str">
        <f>IF($A81="","",IF(COUNTIFS('Trades'!$W$4:$W$1003,$A81,'Trades'!$S$4:$S$1003,"&gt;=0")+COUNTIFS('Trades'!$W$4:$W$1003,$A81,'Trades'!$S$4:$S$1003,"&lt;0")=0,"—",SUMIFS('Trades'!$S$4:$S$1003,'Trades'!$W$4:$W$1003,$A81)/(COUNTIFS('Trades'!$W$4:$W$1003,$A81,'Trades'!$S$4:$S$1003,"&gt;=0")+COUNTIFS('Trades'!$W$4:$W$1003,$A81,'Trades'!$S$4:$S$1003,"&lt;0"))))</f>
        <v>—</v>
      </c>
    </row>
    <row r="82">
      <c r="A82" t="str">
        <f>IF('Listen'!$D$8="","",'Listen'!$D$8)</f>
        <v>Wut</v>
      </c>
      <c r="B82" s="26">
        <f>IF($A82="","",COUNTIFS('Trades'!$W$4:$W$1003,$A82,'Trades'!$R$4:$R$1003,"&gt;=0")+COUNTIFS('Trades'!$W$4:$W$1003,$A82,'Trades'!$R$4:$R$1003,"&lt;0"))</f>
        <v>0</v>
      </c>
      <c r="C82" s="27" t="str">
        <f>IF($A82="","",IF(B82=0,"—",COUNTIFS('Trades'!$W$4:$W$1003,$A82,'Trades'!$R$4:$R$1003,"&gt;0")/B82))</f>
        <v>—</v>
      </c>
      <c r="D82" s="28" t="str">
        <f>IF($A82="","",IF(B82=0,"—",SUMIFS('Trades'!$R$4:$R$1003,'Trades'!$W$4:$W$1003,$A82)))</f>
        <v>—</v>
      </c>
      <c r="E82" s="28" t="str">
        <f>IF($A82="","",IF(B82=0,"—",D82/B82))</f>
        <v>—</v>
      </c>
      <c r="F82" s="31" t="str">
        <f>IF($A82="","",IF(COUNTIFS('Trades'!$W$4:$W$1003,$A82,'Trades'!$S$4:$S$1003,"&gt;=0")+COUNTIFS('Trades'!$W$4:$W$1003,$A82,'Trades'!$S$4:$S$1003,"&lt;0")=0,"—",SUMIFS('Trades'!$S$4:$S$1003,'Trades'!$W$4:$W$1003,$A82)/(COUNTIFS('Trades'!$W$4:$W$1003,$A82,'Trades'!$S$4:$S$1003,"&gt;=0")+COUNTIFS('Trades'!$W$4:$W$1003,$A82,'Trades'!$S$4:$S$1003,"&lt;0"))))</f>
        <v>—</v>
      </c>
    </row>
    <row r="83">
      <c r="A83" t="str">
        <f>IF('Listen'!$D$9="","",'Listen'!$D$9)</f>
        <v>Müdigkeit</v>
      </c>
      <c r="B83" s="26">
        <f>IF($A83="","",COUNTIFS('Trades'!$W$4:$W$1003,$A83,'Trades'!$R$4:$R$1003,"&gt;=0")+COUNTIFS('Trades'!$W$4:$W$1003,$A83,'Trades'!$R$4:$R$1003,"&lt;0"))</f>
        <v>0</v>
      </c>
      <c r="C83" s="27" t="str">
        <f>IF($A83="","",IF(B83=0,"—",COUNTIFS('Trades'!$W$4:$W$1003,$A83,'Trades'!$R$4:$R$1003,"&gt;0")/B83))</f>
        <v>—</v>
      </c>
      <c r="D83" s="28" t="str">
        <f>IF($A83="","",IF(B83=0,"—",SUMIFS('Trades'!$R$4:$R$1003,'Trades'!$W$4:$W$1003,$A83)))</f>
        <v>—</v>
      </c>
      <c r="E83" s="28" t="str">
        <f>IF($A83="","",IF(B83=0,"—",D83/B83))</f>
        <v>—</v>
      </c>
      <c r="F83" s="31" t="str">
        <f>IF($A83="","",IF(COUNTIFS('Trades'!$W$4:$W$1003,$A83,'Trades'!$S$4:$S$1003,"&gt;=0")+COUNTIFS('Trades'!$W$4:$W$1003,$A83,'Trades'!$S$4:$S$1003,"&lt;0")=0,"—",SUMIFS('Trades'!$S$4:$S$1003,'Trades'!$W$4:$W$1003,$A83)/(COUNTIFS('Trades'!$W$4:$W$1003,$A83,'Trades'!$S$4:$S$1003,"&gt;=0")+COUNTIFS('Trades'!$W$4:$W$1003,$A83,'Trades'!$S$4:$S$1003,"&lt;0"))))</f>
        <v>—</v>
      </c>
    </row>
    <row r="84">
      <c r="A84" t="str">
        <f>IF('Listen'!$D$10="","",'Listen'!$D$10)</f>
        <v/>
      </c>
      <c r="B84" s="26" t="str">
        <f>IF($A84="","",COUNTIFS('Trades'!$W$4:$W$1003,$A84,'Trades'!$R$4:$R$1003,"&gt;=0")+COUNTIFS('Trades'!$W$4:$W$1003,$A84,'Trades'!$R$4:$R$1003,"&lt;0"))</f>
        <v/>
      </c>
      <c r="C84" s="27" t="str">
        <f>IF($A84="","",IF(B84=0,"—",COUNTIFS('Trades'!$W$4:$W$1003,$A84,'Trades'!$R$4:$R$1003,"&gt;0")/B84))</f>
        <v/>
      </c>
      <c r="D84" s="28" t="str">
        <f>IF($A84="","",IF(B84=0,"—",SUMIFS('Trades'!$R$4:$R$1003,'Trades'!$W$4:$W$1003,$A84)))</f>
        <v/>
      </c>
      <c r="E84" s="28" t="str">
        <f>IF($A84="","",IF(B84=0,"—",D84/B84))</f>
        <v/>
      </c>
      <c r="F84" s="31" t="str">
        <f>IF($A84="","",IF(COUNTIFS('Trades'!$W$4:$W$1003,$A84,'Trades'!$S$4:$S$1003,"&gt;=0")+COUNTIFS('Trades'!$W$4:$W$1003,$A84,'Trades'!$S$4:$S$1003,"&lt;0")=0,"—",SUMIFS('Trades'!$S$4:$S$1003,'Trades'!$W$4:$W$1003,$A84)/(COUNTIFS('Trades'!$W$4:$W$1003,$A84,'Trades'!$S$4:$S$1003,"&gt;=0")+COUNTIFS('Trades'!$W$4:$W$1003,$A84,'Trades'!$S$4:$S$1003,"&lt;0"))))</f>
        <v/>
      </c>
    </row>
    <row r="85">
      <c r="A85" t="str">
        <f>IF('Listen'!$D$11="","",'Listen'!$D$11)</f>
        <v/>
      </c>
      <c r="B85" s="26" t="str">
        <f>IF($A85="","",COUNTIFS('Trades'!$W$4:$W$1003,$A85,'Trades'!$R$4:$R$1003,"&gt;=0")+COUNTIFS('Trades'!$W$4:$W$1003,$A85,'Trades'!$R$4:$R$1003,"&lt;0"))</f>
        <v/>
      </c>
      <c r="C85" s="27" t="str">
        <f>IF($A85="","",IF(B85=0,"—",COUNTIFS('Trades'!$W$4:$W$1003,$A85,'Trades'!$R$4:$R$1003,"&gt;0")/B85))</f>
        <v/>
      </c>
      <c r="D85" s="28" t="str">
        <f>IF($A85="","",IF(B85=0,"—",SUMIFS('Trades'!$R$4:$R$1003,'Trades'!$W$4:$W$1003,$A85)))</f>
        <v/>
      </c>
      <c r="E85" s="28" t="str">
        <f>IF($A85="","",IF(B85=0,"—",D85/B85))</f>
        <v/>
      </c>
      <c r="F85" s="31" t="str">
        <f>IF($A85="","",IF(COUNTIFS('Trades'!$W$4:$W$1003,$A85,'Trades'!$S$4:$S$1003,"&gt;=0")+COUNTIFS('Trades'!$W$4:$W$1003,$A85,'Trades'!$S$4:$S$1003,"&lt;0")=0,"—",SUMIFS('Trades'!$S$4:$S$1003,'Trades'!$W$4:$W$1003,$A85)/(COUNTIFS('Trades'!$W$4:$W$1003,$A85,'Trades'!$S$4:$S$1003,"&gt;=0")+COUNTIFS('Trades'!$W$4:$W$1003,$A85,'Trades'!$S$4:$S$1003,"&lt;0"))))</f>
        <v/>
      </c>
    </row>
    <row r="86">
      <c r="A86" t="str">
        <f>IF('Listen'!$D$12="","",'Listen'!$D$12)</f>
        <v/>
      </c>
      <c r="B86" s="26" t="str">
        <f>IF($A86="","",COUNTIFS('Trades'!$W$4:$W$1003,$A86,'Trades'!$R$4:$R$1003,"&gt;=0")+COUNTIFS('Trades'!$W$4:$W$1003,$A86,'Trades'!$R$4:$R$1003,"&lt;0"))</f>
        <v/>
      </c>
      <c r="C86" s="27" t="str">
        <f>IF($A86="","",IF(B86=0,"—",COUNTIFS('Trades'!$W$4:$W$1003,$A86,'Trades'!$R$4:$R$1003,"&gt;0")/B86))</f>
        <v/>
      </c>
      <c r="D86" s="28" t="str">
        <f>IF($A86="","",IF(B86=0,"—",SUMIFS('Trades'!$R$4:$R$1003,'Trades'!$W$4:$W$1003,$A86)))</f>
        <v/>
      </c>
      <c r="E86" s="28" t="str">
        <f>IF($A86="","",IF(B86=0,"—",D86/B86))</f>
        <v/>
      </c>
      <c r="F86" s="31" t="str">
        <f>IF($A86="","",IF(COUNTIFS('Trades'!$W$4:$W$1003,$A86,'Trades'!$S$4:$S$1003,"&gt;=0")+COUNTIFS('Trades'!$W$4:$W$1003,$A86,'Trades'!$S$4:$S$1003,"&lt;0")=0,"—",SUMIFS('Trades'!$S$4:$S$1003,'Trades'!$W$4:$W$1003,$A86)/(COUNTIFS('Trades'!$W$4:$W$1003,$A86,'Trades'!$S$4:$S$1003,"&gt;=0")+COUNTIFS('Trades'!$W$4:$W$1003,$A86,'Trades'!$S$4:$S$1003,"&lt;0"))))</f>
        <v/>
      </c>
    </row>
    <row r="87">
      <c r="A87" t="str">
        <f>IF('Listen'!$D$13="","",'Listen'!$D$13)</f>
        <v/>
      </c>
      <c r="B87" s="26" t="str">
        <f>IF($A87="","",COUNTIFS('Trades'!$W$4:$W$1003,$A87,'Trades'!$R$4:$R$1003,"&gt;=0")+COUNTIFS('Trades'!$W$4:$W$1003,$A87,'Trades'!$R$4:$R$1003,"&lt;0"))</f>
        <v/>
      </c>
      <c r="C87" s="27" t="str">
        <f>IF($A87="","",IF(B87=0,"—",COUNTIFS('Trades'!$W$4:$W$1003,$A87,'Trades'!$R$4:$R$1003,"&gt;0")/B87))</f>
        <v/>
      </c>
      <c r="D87" s="28" t="str">
        <f>IF($A87="","",IF(B87=0,"—",SUMIFS('Trades'!$R$4:$R$1003,'Trades'!$W$4:$W$1003,$A87)))</f>
        <v/>
      </c>
      <c r="E87" s="28" t="str">
        <f>IF($A87="","",IF(B87=0,"—",D87/B87))</f>
        <v/>
      </c>
      <c r="F87" s="31" t="str">
        <f>IF($A87="","",IF(COUNTIFS('Trades'!$W$4:$W$1003,$A87,'Trades'!$S$4:$S$1003,"&gt;=0")+COUNTIFS('Trades'!$W$4:$W$1003,$A87,'Trades'!$S$4:$S$1003,"&lt;0")=0,"—",SUMIFS('Trades'!$S$4:$S$1003,'Trades'!$W$4:$W$1003,$A87)/(COUNTIFS('Trades'!$W$4:$W$1003,$A87,'Trades'!$S$4:$S$1003,"&gt;=0")+COUNTIFS('Trades'!$W$4:$W$1003,$A87,'Trades'!$S$4:$S$1003,"&lt;0"))))</f>
        <v/>
      </c>
    </row>
    <row r="88">
      <c r="A88" t="str">
        <f>IF('Listen'!$D$14="","",'Listen'!$D$14)</f>
        <v/>
      </c>
      <c r="B88" s="26" t="str">
        <f>IF($A88="","",COUNTIFS('Trades'!$W$4:$W$1003,$A88,'Trades'!$R$4:$R$1003,"&gt;=0")+COUNTIFS('Trades'!$W$4:$W$1003,$A88,'Trades'!$R$4:$R$1003,"&lt;0"))</f>
        <v/>
      </c>
      <c r="C88" s="27" t="str">
        <f>IF($A88="","",IF(B88=0,"—",COUNTIFS('Trades'!$W$4:$W$1003,$A88,'Trades'!$R$4:$R$1003,"&gt;0")/B88))</f>
        <v/>
      </c>
      <c r="D88" s="28" t="str">
        <f>IF($A88="","",IF(B88=0,"—",SUMIFS('Trades'!$R$4:$R$1003,'Trades'!$W$4:$W$1003,$A88)))</f>
        <v/>
      </c>
      <c r="E88" s="28" t="str">
        <f>IF($A88="","",IF(B88=0,"—",D88/B88))</f>
        <v/>
      </c>
      <c r="F88" s="31" t="str">
        <f>IF($A88="","",IF(COUNTIFS('Trades'!$W$4:$W$1003,$A88,'Trades'!$S$4:$S$1003,"&gt;=0")+COUNTIFS('Trades'!$W$4:$W$1003,$A88,'Trades'!$S$4:$S$1003,"&lt;0")=0,"—",SUMIFS('Trades'!$S$4:$S$1003,'Trades'!$W$4:$W$1003,$A88)/(COUNTIFS('Trades'!$W$4:$W$1003,$A88,'Trades'!$S$4:$S$1003,"&gt;=0")+COUNTIFS('Trades'!$W$4:$W$1003,$A88,'Trades'!$S$4:$S$1003,"&lt;0"))))</f>
        <v/>
      </c>
    </row>
    <row r="89">
      <c r="A89" t="str">
        <f>IF('Listen'!$D$15="","",'Listen'!$D$15)</f>
        <v/>
      </c>
      <c r="B89" s="26" t="str">
        <f>IF($A89="","",COUNTIFS('Trades'!$W$4:$W$1003,$A89,'Trades'!$R$4:$R$1003,"&gt;=0")+COUNTIFS('Trades'!$W$4:$W$1003,$A89,'Trades'!$R$4:$R$1003,"&lt;0"))</f>
        <v/>
      </c>
      <c r="C89" s="27" t="str">
        <f>IF($A89="","",IF(B89=0,"—",COUNTIFS('Trades'!$W$4:$W$1003,$A89,'Trades'!$R$4:$R$1003,"&gt;0")/B89))</f>
        <v/>
      </c>
      <c r="D89" s="28" t="str">
        <f>IF($A89="","",IF(B89=0,"—",SUMIFS('Trades'!$R$4:$R$1003,'Trades'!$W$4:$W$1003,$A89)))</f>
        <v/>
      </c>
      <c r="E89" s="28" t="str">
        <f>IF($A89="","",IF(B89=0,"—",D89/B89))</f>
        <v/>
      </c>
      <c r="F89" s="31" t="str">
        <f>IF($A89="","",IF(COUNTIFS('Trades'!$W$4:$W$1003,$A89,'Trades'!$S$4:$S$1003,"&gt;=0")+COUNTIFS('Trades'!$W$4:$W$1003,$A89,'Trades'!$S$4:$S$1003,"&lt;0")=0,"—",SUMIFS('Trades'!$S$4:$S$1003,'Trades'!$W$4:$W$1003,$A89)/(COUNTIFS('Trades'!$W$4:$W$1003,$A89,'Trades'!$S$4:$S$1003,"&gt;=0")+COUNTIFS('Trades'!$W$4:$W$1003,$A89,'Trades'!$S$4:$S$1003,"&lt;0"))))</f>
        <v/>
      </c>
    </row>
    <row r="90">
      <c r="A90" t="str">
        <f>IF('Listen'!$D$16="","",'Listen'!$D$16)</f>
        <v/>
      </c>
      <c r="B90" s="26" t="str">
        <f>IF($A90="","",COUNTIFS('Trades'!$W$4:$W$1003,$A90,'Trades'!$R$4:$R$1003,"&gt;=0")+COUNTIFS('Trades'!$W$4:$W$1003,$A90,'Trades'!$R$4:$R$1003,"&lt;0"))</f>
        <v/>
      </c>
      <c r="C90" s="27" t="str">
        <f>IF($A90="","",IF(B90=0,"—",COUNTIFS('Trades'!$W$4:$W$1003,$A90,'Trades'!$R$4:$R$1003,"&gt;0")/B90))</f>
        <v/>
      </c>
      <c r="D90" s="28" t="str">
        <f>IF($A90="","",IF(B90=0,"—",SUMIFS('Trades'!$R$4:$R$1003,'Trades'!$W$4:$W$1003,$A90)))</f>
        <v/>
      </c>
      <c r="E90" s="28" t="str">
        <f>IF($A90="","",IF(B90=0,"—",D90/B90))</f>
        <v/>
      </c>
      <c r="F90" s="31" t="str">
        <f>IF($A90="","",IF(COUNTIFS('Trades'!$W$4:$W$1003,$A90,'Trades'!$S$4:$S$1003,"&gt;=0")+COUNTIFS('Trades'!$W$4:$W$1003,$A90,'Trades'!$S$4:$S$1003,"&lt;0")=0,"—",SUMIFS('Trades'!$S$4:$S$1003,'Trades'!$W$4:$W$1003,$A90)/(COUNTIFS('Trades'!$W$4:$W$1003,$A90,'Trades'!$S$4:$S$1003,"&gt;=0")+COUNTIFS('Trades'!$W$4:$W$1003,$A90,'Trades'!$S$4:$S$1003,"&lt;0"))))</f>
        <v/>
      </c>
    </row>
    <row r="91">
      <c r="A91" t="str">
        <f>IF('Listen'!$D$17="","",'Listen'!$D$17)</f>
        <v/>
      </c>
      <c r="B91" s="26" t="str">
        <f>IF($A91="","",COUNTIFS('Trades'!$W$4:$W$1003,$A91,'Trades'!$R$4:$R$1003,"&gt;=0")+COUNTIFS('Trades'!$W$4:$W$1003,$A91,'Trades'!$R$4:$R$1003,"&lt;0"))</f>
        <v/>
      </c>
      <c r="C91" s="27" t="str">
        <f>IF($A91="","",IF(B91=0,"—",COUNTIFS('Trades'!$W$4:$W$1003,$A91,'Trades'!$R$4:$R$1003,"&gt;0")/B91))</f>
        <v/>
      </c>
      <c r="D91" s="28" t="str">
        <f>IF($A91="","",IF(B91=0,"—",SUMIFS('Trades'!$R$4:$R$1003,'Trades'!$W$4:$W$1003,$A91)))</f>
        <v/>
      </c>
      <c r="E91" s="28" t="str">
        <f>IF($A91="","",IF(B91=0,"—",D91/B91))</f>
        <v/>
      </c>
      <c r="F91" s="31" t="str">
        <f>IF($A91="","",IF(COUNTIFS('Trades'!$W$4:$W$1003,$A91,'Trades'!$S$4:$S$1003,"&gt;=0")+COUNTIFS('Trades'!$W$4:$W$1003,$A91,'Trades'!$S$4:$S$1003,"&lt;0")=0,"—",SUMIFS('Trades'!$S$4:$S$1003,'Trades'!$W$4:$W$1003,$A91)/(COUNTIFS('Trades'!$W$4:$W$1003,$A91,'Trades'!$S$4:$S$1003,"&gt;=0")+COUNTIFS('Trades'!$W$4:$W$1003,$A91,'Trades'!$S$4:$S$1003,"&lt;0"))))</f>
        <v/>
      </c>
    </row>
    <row r="92">
      <c r="A92" t="str">
        <f>IF('Listen'!$D$18="","",'Listen'!$D$18)</f>
        <v/>
      </c>
      <c r="B92" s="26" t="str">
        <f>IF($A92="","",COUNTIFS('Trades'!$W$4:$W$1003,$A92,'Trades'!$R$4:$R$1003,"&gt;=0")+COUNTIFS('Trades'!$W$4:$W$1003,$A92,'Trades'!$R$4:$R$1003,"&lt;0"))</f>
        <v/>
      </c>
      <c r="C92" s="27" t="str">
        <f>IF($A92="","",IF(B92=0,"—",COUNTIFS('Trades'!$W$4:$W$1003,$A92,'Trades'!$R$4:$R$1003,"&gt;0")/B92))</f>
        <v/>
      </c>
      <c r="D92" s="28" t="str">
        <f>IF($A92="","",IF(B92=0,"—",SUMIFS('Trades'!$R$4:$R$1003,'Trades'!$W$4:$W$1003,$A92)))</f>
        <v/>
      </c>
      <c r="E92" s="28" t="str">
        <f>IF($A92="","",IF(B92=0,"—",D92/B92))</f>
        <v/>
      </c>
      <c r="F92" s="31" t="str">
        <f>IF($A92="","",IF(COUNTIFS('Trades'!$W$4:$W$1003,$A92,'Trades'!$S$4:$S$1003,"&gt;=0")+COUNTIFS('Trades'!$W$4:$W$1003,$A92,'Trades'!$S$4:$S$1003,"&lt;0")=0,"—",SUMIFS('Trades'!$S$4:$S$1003,'Trades'!$W$4:$W$1003,$A92)/(COUNTIFS('Trades'!$W$4:$W$1003,$A92,'Trades'!$S$4:$S$1003,"&gt;=0")+COUNTIFS('Trades'!$W$4:$W$1003,$A92,'Trades'!$S$4:$S$1003,"&lt;0"))))</f>
        <v/>
      </c>
    </row>
    <row r="93">
      <c r="A93" t="str">
        <f>IF('Listen'!$D$19="","",'Listen'!$D$19)</f>
        <v/>
      </c>
      <c r="B93" s="26" t="str">
        <f>IF($A93="","",COUNTIFS('Trades'!$W$4:$W$1003,$A93,'Trades'!$R$4:$R$1003,"&gt;=0")+COUNTIFS('Trades'!$W$4:$W$1003,$A93,'Trades'!$R$4:$R$1003,"&lt;0"))</f>
        <v/>
      </c>
      <c r="C93" s="27" t="str">
        <f>IF($A93="","",IF(B93=0,"—",COUNTIFS('Trades'!$W$4:$W$1003,$A93,'Trades'!$R$4:$R$1003,"&gt;0")/B93))</f>
        <v/>
      </c>
      <c r="D93" s="28" t="str">
        <f>IF($A93="","",IF(B93=0,"—",SUMIFS('Trades'!$R$4:$R$1003,'Trades'!$W$4:$W$1003,$A93)))</f>
        <v/>
      </c>
      <c r="E93" s="28" t="str">
        <f>IF($A93="","",IF(B93=0,"—",D93/B93))</f>
        <v/>
      </c>
      <c r="F93" s="31" t="str">
        <f>IF($A93="","",IF(COUNTIFS('Trades'!$W$4:$W$1003,$A93,'Trades'!$S$4:$S$1003,"&gt;=0")+COUNTIFS('Trades'!$W$4:$W$1003,$A93,'Trades'!$S$4:$S$1003,"&lt;0")=0,"—",SUMIFS('Trades'!$S$4:$S$1003,'Trades'!$W$4:$W$1003,$A93)/(COUNTIFS('Trades'!$W$4:$W$1003,$A93,'Trades'!$S$4:$S$1003,"&gt;=0")+COUNTIFS('Trades'!$W$4:$W$1003,$A93,'Trades'!$S$4:$S$1003,"&lt;0"))))</f>
        <v/>
      </c>
    </row>
    <row r="94">
      <c r="A94" t="str">
        <f>IF('Listen'!$D$20="","",'Listen'!$D$20)</f>
        <v/>
      </c>
      <c r="B94" s="26" t="str">
        <f>IF($A94="","",COUNTIFS('Trades'!$W$4:$W$1003,$A94,'Trades'!$R$4:$R$1003,"&gt;=0")+COUNTIFS('Trades'!$W$4:$W$1003,$A94,'Trades'!$R$4:$R$1003,"&lt;0"))</f>
        <v/>
      </c>
      <c r="C94" s="27" t="str">
        <f>IF($A94="","",IF(B94=0,"—",COUNTIFS('Trades'!$W$4:$W$1003,$A94,'Trades'!$R$4:$R$1003,"&gt;0")/B94))</f>
        <v/>
      </c>
      <c r="D94" s="28" t="str">
        <f>IF($A94="","",IF(B94=0,"—",SUMIFS('Trades'!$R$4:$R$1003,'Trades'!$W$4:$W$1003,$A94)))</f>
        <v/>
      </c>
      <c r="E94" s="28" t="str">
        <f>IF($A94="","",IF(B94=0,"—",D94/B94))</f>
        <v/>
      </c>
      <c r="F94" s="31" t="str">
        <f>IF($A94="","",IF(COUNTIFS('Trades'!$W$4:$W$1003,$A94,'Trades'!$S$4:$S$1003,"&gt;=0")+COUNTIFS('Trades'!$W$4:$W$1003,$A94,'Trades'!$S$4:$S$1003,"&lt;0")=0,"—",SUMIFS('Trades'!$S$4:$S$1003,'Trades'!$W$4:$W$1003,$A94)/(COUNTIFS('Trades'!$W$4:$W$1003,$A94,'Trades'!$S$4:$S$1003,"&gt;=0")+COUNTIFS('Trades'!$W$4:$W$1003,$A94,'Trades'!$S$4:$S$1003,"&lt;0"))))</f>
        <v/>
      </c>
    </row>
    <row r="95">
      <c r="A95" t="str">
        <f>IF('Listen'!$D$21="","",'Listen'!$D$21)</f>
        <v/>
      </c>
      <c r="B95" s="26" t="str">
        <f>IF($A95="","",COUNTIFS('Trades'!$W$4:$W$1003,$A95,'Trades'!$R$4:$R$1003,"&gt;=0")+COUNTIFS('Trades'!$W$4:$W$1003,$A95,'Trades'!$R$4:$R$1003,"&lt;0"))</f>
        <v/>
      </c>
      <c r="C95" s="27" t="str">
        <f>IF($A95="","",IF(B95=0,"—",COUNTIFS('Trades'!$W$4:$W$1003,$A95,'Trades'!$R$4:$R$1003,"&gt;0")/B95))</f>
        <v/>
      </c>
      <c r="D95" s="28" t="str">
        <f>IF($A95="","",IF(B95=0,"—",SUMIFS('Trades'!$R$4:$R$1003,'Trades'!$W$4:$W$1003,$A95)))</f>
        <v/>
      </c>
      <c r="E95" s="28" t="str">
        <f>IF($A95="","",IF(B95=0,"—",D95/B95))</f>
        <v/>
      </c>
      <c r="F95" s="31" t="str">
        <f>IF($A95="","",IF(COUNTIFS('Trades'!$W$4:$W$1003,$A95,'Trades'!$S$4:$S$1003,"&gt;=0")+COUNTIFS('Trades'!$W$4:$W$1003,$A95,'Trades'!$S$4:$S$1003,"&lt;0")=0,"—",SUMIFS('Trades'!$S$4:$S$1003,'Trades'!$W$4:$W$1003,$A95)/(COUNTIFS('Trades'!$W$4:$W$1003,$A95,'Trades'!$S$4:$S$1003,"&gt;=0")+COUNTIFS('Trades'!$W$4:$W$1003,$A95,'Trades'!$S$4:$S$1003,"&lt;0"))))</f>
        <v/>
      </c>
    </row>
    <row r="96">
      <c r="A96" s="2" t="s">
        <v>98</v>
      </c>
    </row>
    <row r="98">
      <c r="A98" s="4" t="s">
        <v>99</v>
      </c>
    </row>
    <row r="99" ht="30" customHeight="1">
      <c r="A99" s="8" t="s">
        <v>37</v>
      </c>
      <c r="B99" s="33" t="s">
        <v>89</v>
      </c>
      <c r="C99" s="33" t="s">
        <v>59</v>
      </c>
      <c r="D99" s="33" t="s">
        <v>90</v>
      </c>
      <c r="E99" s="33" t="s">
        <v>92</v>
      </c>
      <c r="F99" s="33" t="s">
        <v>100</v>
      </c>
      <c r="G99" s="33" t="s">
        <v>101</v>
      </c>
    </row>
    <row r="100">
      <c r="A100" s="34">
        <f>IF(COUNT('Trades'!$AC$4:$AC$1003)=0,"",IF(MAX('Trades'!$AC$4:$AC$1003)-7*0&lt;MIN('Trades'!$AC$4:$AC$1003),"",MAX('Trades'!$AC$4:$AC$1003)-7*0))</f>
        <v>46265</v>
      </c>
      <c r="B100" s="26">
        <f>IF($A100="","",COUNTIFS('Trades'!$AC$4:$AC$1003,$A100,'Trades'!$R$4:$R$1003,"&gt;=0")+COUNTIFS('Trades'!$AC$4:$AC$1003,$A100,'Trades'!$R$4:$R$1003,"&lt;0"))</f>
        <v>3</v>
      </c>
      <c r="C100" s="27">
        <f>IF($A100="","",IF(B100=0,"—",COUNTIFS('Trades'!$AC$4:$AC$1003,$A100,'Trades'!$R$4:$R$1003,"&gt;0")/B100))</f>
        <v>0.6666666666666666</v>
      </c>
      <c r="D100" s="28">
        <f>IF($A100="","",IF(B100=0,"—",SUMIFS('Trades'!$R$4:$R$1003,'Trades'!$AC$4:$AC$1003,$A100)))</f>
        <v>3606.9931081999894</v>
      </c>
      <c r="E100" s="31">
        <f>IF($A100="","",IF(COUNTIFS('Trades'!$AC$4:$AC$1003,$A100,'Trades'!$S$4:$S$1003,"&gt;=0")+COUNTIFS('Trades'!$AC$4:$AC$1003,$A100,'Trades'!$S$4:$S$1003,"&lt;0")=0,"—",SUMIFS('Trades'!$S$4:$S$1003,'Trades'!$AC$4:$AC$1003,$A100)/(COUNTIFS('Trades'!$AC$4:$AC$1003,$A100,'Trades'!$S$4:$S$1003,"&gt;=0")+COUNTIFS('Trades'!$AC$4:$AC$1003,$A100,'Trades'!$S$4:$S$1003,"&lt;0"))))</f>
        <v>0.016606574157024157</v>
      </c>
      <c r="F100" s="26">
        <f>IF($A100="","",B100-(COUNTIFS('Trades'!$AC$4:$AC$1003,$A100,'Trades'!$V$4:$V$1003,"",'Trades'!$R$4:$R$1003,"&gt;=0")+COUNTIFS('Trades'!$AC$4:$AC$1003,$A100,'Trades'!$V$4:$V$1003,"",'Trades'!$R$4:$R$1003,"&lt;0")))</f>
        <v>1</v>
      </c>
      <c r="G100" s="28">
        <f>IF($A100="","",IF(F100=0,"—",D100-SUMIFS('Trades'!$R$4:$R$1003,'Trades'!$AC$4:$AC$1003,$A100,'Trades'!$V$4:$V$1003,"")))</f>
        <v>4148.967548799996</v>
      </c>
    </row>
    <row r="101">
      <c r="A101" s="34">
        <f>IF(COUNT('Trades'!$AC$4:$AC$1003)=0,"",IF(MAX('Trades'!$AC$4:$AC$1003)-7*1&lt;MIN('Trades'!$AC$4:$AC$1003),"",MAX('Trades'!$AC$4:$AC$1003)-7*1))</f>
        <v>46258</v>
      </c>
      <c r="B101" s="26">
        <f>IF($A101="","",COUNTIFS('Trades'!$AC$4:$AC$1003,$A101,'Trades'!$R$4:$R$1003,"&gt;=0")+COUNTIFS('Trades'!$AC$4:$AC$1003,$A101,'Trades'!$R$4:$R$1003,"&lt;0"))</f>
        <v>2</v>
      </c>
      <c r="C101" s="27">
        <f>IF($A101="","",IF(B101=0,"—",COUNTIFS('Trades'!$AC$4:$AC$1003,$A101,'Trades'!$R$4:$R$1003,"&gt;0")/B101))</f>
        <v>0.5</v>
      </c>
      <c r="D101" s="28">
        <f>IF($A101="","",IF(B101=0,"—",SUMIFS('Trades'!$R$4:$R$1003,'Trades'!$AC$4:$AC$1003,$A101)))</f>
        <v>-439.8567813999987</v>
      </c>
      <c r="E101" s="31">
        <f>IF($A101="","",IF(COUNTIFS('Trades'!$AC$4:$AC$1003,$A101,'Trades'!$S$4:$S$1003,"&gt;=0")+COUNTIFS('Trades'!$AC$4:$AC$1003,$A101,'Trades'!$S$4:$S$1003,"&lt;0")=0,"—",SUMIFS('Trades'!$S$4:$S$1003,'Trades'!$AC$4:$AC$1003,$A101)/(COUNTIFS('Trades'!$AC$4:$AC$1003,$A101,'Trades'!$S$4:$S$1003,"&gt;=0")+COUNTIFS('Trades'!$AC$4:$AC$1003,$A101,'Trades'!$S$4:$S$1003,"&lt;0"))))</f>
        <v>-0.5621131018976668</v>
      </c>
      <c r="F101" s="26">
        <f>IF($A101="","",B101-(COUNTIFS('Trades'!$AC$4:$AC$1003,$A101,'Trades'!$V$4:$V$1003,"",'Trades'!$R$4:$R$1003,"&gt;=0")+COUNTIFS('Trades'!$AC$4:$AC$1003,$A101,'Trades'!$V$4:$V$1003,"",'Trades'!$R$4:$R$1003,"&lt;0")))</f>
        <v>0</v>
      </c>
      <c r="G101" s="28" t="str">
        <f>IF($A101="","",IF(F101=0,"—",D101-SUMIFS('Trades'!$R$4:$R$1003,'Trades'!$AC$4:$AC$1003,$A101,'Trades'!$V$4:$V$1003,"")))</f>
        <v>—</v>
      </c>
    </row>
    <row r="102">
      <c r="A102" s="34" t="str">
        <f>IF(COUNT('Trades'!$AC$4:$AC$1003)=0,"",IF(MAX('Trades'!$AC$4:$AC$1003)-7*2&lt;MIN('Trades'!$AC$4:$AC$1003),"",MAX('Trades'!$AC$4:$AC$1003)-7*2))</f>
        <v/>
      </c>
      <c r="B102" s="26" t="str">
        <f>IF($A102="","",COUNTIFS('Trades'!$AC$4:$AC$1003,$A102,'Trades'!$R$4:$R$1003,"&gt;=0")+COUNTIFS('Trades'!$AC$4:$AC$1003,$A102,'Trades'!$R$4:$R$1003,"&lt;0"))</f>
        <v/>
      </c>
      <c r="C102" s="27" t="str">
        <f>IF($A102="","",IF(B102=0,"—",COUNTIFS('Trades'!$AC$4:$AC$1003,$A102,'Trades'!$R$4:$R$1003,"&gt;0")/B102))</f>
        <v/>
      </c>
      <c r="D102" s="28" t="str">
        <f>IF($A102="","",IF(B102=0,"—",SUMIFS('Trades'!$R$4:$R$1003,'Trades'!$AC$4:$AC$1003,$A102)))</f>
        <v/>
      </c>
      <c r="E102" s="31" t="str">
        <f>IF($A102="","",IF(COUNTIFS('Trades'!$AC$4:$AC$1003,$A102,'Trades'!$S$4:$S$1003,"&gt;=0")+COUNTIFS('Trades'!$AC$4:$AC$1003,$A102,'Trades'!$S$4:$S$1003,"&lt;0")=0,"—",SUMIFS('Trades'!$S$4:$S$1003,'Trades'!$AC$4:$AC$1003,$A102)/(COUNTIFS('Trades'!$AC$4:$AC$1003,$A102,'Trades'!$S$4:$S$1003,"&gt;=0")+COUNTIFS('Trades'!$AC$4:$AC$1003,$A102,'Trades'!$S$4:$S$1003,"&lt;0"))))</f>
        <v/>
      </c>
      <c r="F102" s="26" t="str">
        <f>IF($A102="","",B102-(COUNTIFS('Trades'!$AC$4:$AC$1003,$A102,'Trades'!$V$4:$V$1003,"",'Trades'!$R$4:$R$1003,"&gt;=0")+COUNTIFS('Trades'!$AC$4:$AC$1003,$A102,'Trades'!$V$4:$V$1003,"",'Trades'!$R$4:$R$1003,"&lt;0")))</f>
        <v/>
      </c>
      <c r="G102" s="28" t="str">
        <f>IF($A102="","",IF(F102=0,"—",D102-SUMIFS('Trades'!$R$4:$R$1003,'Trades'!$AC$4:$AC$1003,$A102,'Trades'!$V$4:$V$1003,"")))</f>
        <v/>
      </c>
    </row>
    <row r="103">
      <c r="A103" s="34" t="str">
        <f>IF(COUNT('Trades'!$AC$4:$AC$1003)=0,"",IF(MAX('Trades'!$AC$4:$AC$1003)-7*3&lt;MIN('Trades'!$AC$4:$AC$1003),"",MAX('Trades'!$AC$4:$AC$1003)-7*3))</f>
        <v/>
      </c>
      <c r="B103" s="26" t="str">
        <f>IF($A103="","",COUNTIFS('Trades'!$AC$4:$AC$1003,$A103,'Trades'!$R$4:$R$1003,"&gt;=0")+COUNTIFS('Trades'!$AC$4:$AC$1003,$A103,'Trades'!$R$4:$R$1003,"&lt;0"))</f>
        <v/>
      </c>
      <c r="C103" s="27" t="str">
        <f>IF($A103="","",IF(B103=0,"—",COUNTIFS('Trades'!$AC$4:$AC$1003,$A103,'Trades'!$R$4:$R$1003,"&gt;0")/B103))</f>
        <v/>
      </c>
      <c r="D103" s="28" t="str">
        <f>IF($A103="","",IF(B103=0,"—",SUMIFS('Trades'!$R$4:$R$1003,'Trades'!$AC$4:$AC$1003,$A103)))</f>
        <v/>
      </c>
      <c r="E103" s="31" t="str">
        <f>IF($A103="","",IF(COUNTIFS('Trades'!$AC$4:$AC$1003,$A103,'Trades'!$S$4:$S$1003,"&gt;=0")+COUNTIFS('Trades'!$AC$4:$AC$1003,$A103,'Trades'!$S$4:$S$1003,"&lt;0")=0,"—",SUMIFS('Trades'!$S$4:$S$1003,'Trades'!$AC$4:$AC$1003,$A103)/(COUNTIFS('Trades'!$AC$4:$AC$1003,$A103,'Trades'!$S$4:$S$1003,"&gt;=0")+COUNTIFS('Trades'!$AC$4:$AC$1003,$A103,'Trades'!$S$4:$S$1003,"&lt;0"))))</f>
        <v/>
      </c>
      <c r="F103" s="26" t="str">
        <f>IF($A103="","",B103-(COUNTIFS('Trades'!$AC$4:$AC$1003,$A103,'Trades'!$V$4:$V$1003,"",'Trades'!$R$4:$R$1003,"&gt;=0")+COUNTIFS('Trades'!$AC$4:$AC$1003,$A103,'Trades'!$V$4:$V$1003,"",'Trades'!$R$4:$R$1003,"&lt;0")))</f>
        <v/>
      </c>
      <c r="G103" s="28" t="str">
        <f>IF($A103="","",IF(F103=0,"—",D103-SUMIFS('Trades'!$R$4:$R$1003,'Trades'!$AC$4:$AC$1003,$A103,'Trades'!$V$4:$V$1003,"")))</f>
        <v/>
      </c>
    </row>
    <row r="104">
      <c r="A104" s="34" t="str">
        <f>IF(COUNT('Trades'!$AC$4:$AC$1003)=0,"",IF(MAX('Trades'!$AC$4:$AC$1003)-7*4&lt;MIN('Trades'!$AC$4:$AC$1003),"",MAX('Trades'!$AC$4:$AC$1003)-7*4))</f>
        <v/>
      </c>
      <c r="B104" s="26" t="str">
        <f>IF($A104="","",COUNTIFS('Trades'!$AC$4:$AC$1003,$A104,'Trades'!$R$4:$R$1003,"&gt;=0")+COUNTIFS('Trades'!$AC$4:$AC$1003,$A104,'Trades'!$R$4:$R$1003,"&lt;0"))</f>
        <v/>
      </c>
      <c r="C104" s="27" t="str">
        <f>IF($A104="","",IF(B104=0,"—",COUNTIFS('Trades'!$AC$4:$AC$1003,$A104,'Trades'!$R$4:$R$1003,"&gt;0")/B104))</f>
        <v/>
      </c>
      <c r="D104" s="28" t="str">
        <f>IF($A104="","",IF(B104=0,"—",SUMIFS('Trades'!$R$4:$R$1003,'Trades'!$AC$4:$AC$1003,$A104)))</f>
        <v/>
      </c>
      <c r="E104" s="31" t="str">
        <f>IF($A104="","",IF(COUNTIFS('Trades'!$AC$4:$AC$1003,$A104,'Trades'!$S$4:$S$1003,"&gt;=0")+COUNTIFS('Trades'!$AC$4:$AC$1003,$A104,'Trades'!$S$4:$S$1003,"&lt;0")=0,"—",SUMIFS('Trades'!$S$4:$S$1003,'Trades'!$AC$4:$AC$1003,$A104)/(COUNTIFS('Trades'!$AC$4:$AC$1003,$A104,'Trades'!$S$4:$S$1003,"&gt;=0")+COUNTIFS('Trades'!$AC$4:$AC$1003,$A104,'Trades'!$S$4:$S$1003,"&lt;0"))))</f>
        <v/>
      </c>
      <c r="F104" s="26" t="str">
        <f>IF($A104="","",B104-(COUNTIFS('Trades'!$AC$4:$AC$1003,$A104,'Trades'!$V$4:$V$1003,"",'Trades'!$R$4:$R$1003,"&gt;=0")+COUNTIFS('Trades'!$AC$4:$AC$1003,$A104,'Trades'!$V$4:$V$1003,"",'Trades'!$R$4:$R$1003,"&lt;0")))</f>
        <v/>
      </c>
      <c r="G104" s="28" t="str">
        <f>IF($A104="","",IF(F104=0,"—",D104-SUMIFS('Trades'!$R$4:$R$1003,'Trades'!$AC$4:$AC$1003,$A104,'Trades'!$V$4:$V$1003,"")))</f>
        <v/>
      </c>
    </row>
    <row r="105">
      <c r="A105" s="34" t="str">
        <f>IF(COUNT('Trades'!$AC$4:$AC$1003)=0,"",IF(MAX('Trades'!$AC$4:$AC$1003)-7*5&lt;MIN('Trades'!$AC$4:$AC$1003),"",MAX('Trades'!$AC$4:$AC$1003)-7*5))</f>
        <v/>
      </c>
      <c r="B105" s="26" t="str">
        <f>IF($A105="","",COUNTIFS('Trades'!$AC$4:$AC$1003,$A105,'Trades'!$R$4:$R$1003,"&gt;=0")+COUNTIFS('Trades'!$AC$4:$AC$1003,$A105,'Trades'!$R$4:$R$1003,"&lt;0"))</f>
        <v/>
      </c>
      <c r="C105" s="27" t="str">
        <f>IF($A105="","",IF(B105=0,"—",COUNTIFS('Trades'!$AC$4:$AC$1003,$A105,'Trades'!$R$4:$R$1003,"&gt;0")/B105))</f>
        <v/>
      </c>
      <c r="D105" s="28" t="str">
        <f>IF($A105="","",IF(B105=0,"—",SUMIFS('Trades'!$R$4:$R$1003,'Trades'!$AC$4:$AC$1003,$A105)))</f>
        <v/>
      </c>
      <c r="E105" s="31" t="str">
        <f>IF($A105="","",IF(COUNTIFS('Trades'!$AC$4:$AC$1003,$A105,'Trades'!$S$4:$S$1003,"&gt;=0")+COUNTIFS('Trades'!$AC$4:$AC$1003,$A105,'Trades'!$S$4:$S$1003,"&lt;0")=0,"—",SUMIFS('Trades'!$S$4:$S$1003,'Trades'!$AC$4:$AC$1003,$A105)/(COUNTIFS('Trades'!$AC$4:$AC$1003,$A105,'Trades'!$S$4:$S$1003,"&gt;=0")+COUNTIFS('Trades'!$AC$4:$AC$1003,$A105,'Trades'!$S$4:$S$1003,"&lt;0"))))</f>
        <v/>
      </c>
      <c r="F105" s="26" t="str">
        <f>IF($A105="","",B105-(COUNTIFS('Trades'!$AC$4:$AC$1003,$A105,'Trades'!$V$4:$V$1003,"",'Trades'!$R$4:$R$1003,"&gt;=0")+COUNTIFS('Trades'!$AC$4:$AC$1003,$A105,'Trades'!$V$4:$V$1003,"",'Trades'!$R$4:$R$1003,"&lt;0")))</f>
        <v/>
      </c>
      <c r="G105" s="28" t="str">
        <f>IF($A105="","",IF(F105=0,"—",D105-SUMIFS('Trades'!$R$4:$R$1003,'Trades'!$AC$4:$AC$1003,$A105,'Trades'!$V$4:$V$1003,"")))</f>
        <v/>
      </c>
    </row>
    <row r="106">
      <c r="A106" s="34" t="str">
        <f>IF(COUNT('Trades'!$AC$4:$AC$1003)=0,"",IF(MAX('Trades'!$AC$4:$AC$1003)-7*6&lt;MIN('Trades'!$AC$4:$AC$1003),"",MAX('Trades'!$AC$4:$AC$1003)-7*6))</f>
        <v/>
      </c>
      <c r="B106" s="26" t="str">
        <f>IF($A106="","",COUNTIFS('Trades'!$AC$4:$AC$1003,$A106,'Trades'!$R$4:$R$1003,"&gt;=0")+COUNTIFS('Trades'!$AC$4:$AC$1003,$A106,'Trades'!$R$4:$R$1003,"&lt;0"))</f>
        <v/>
      </c>
      <c r="C106" s="27" t="str">
        <f>IF($A106="","",IF(B106=0,"—",COUNTIFS('Trades'!$AC$4:$AC$1003,$A106,'Trades'!$R$4:$R$1003,"&gt;0")/B106))</f>
        <v/>
      </c>
      <c r="D106" s="28" t="str">
        <f>IF($A106="","",IF(B106=0,"—",SUMIFS('Trades'!$R$4:$R$1003,'Trades'!$AC$4:$AC$1003,$A106)))</f>
        <v/>
      </c>
      <c r="E106" s="31" t="str">
        <f>IF($A106="","",IF(COUNTIFS('Trades'!$AC$4:$AC$1003,$A106,'Trades'!$S$4:$S$1003,"&gt;=0")+COUNTIFS('Trades'!$AC$4:$AC$1003,$A106,'Trades'!$S$4:$S$1003,"&lt;0")=0,"—",SUMIFS('Trades'!$S$4:$S$1003,'Trades'!$AC$4:$AC$1003,$A106)/(COUNTIFS('Trades'!$AC$4:$AC$1003,$A106,'Trades'!$S$4:$S$1003,"&gt;=0")+COUNTIFS('Trades'!$AC$4:$AC$1003,$A106,'Trades'!$S$4:$S$1003,"&lt;0"))))</f>
        <v/>
      </c>
      <c r="F106" s="26" t="str">
        <f>IF($A106="","",B106-(COUNTIFS('Trades'!$AC$4:$AC$1003,$A106,'Trades'!$V$4:$V$1003,"",'Trades'!$R$4:$R$1003,"&gt;=0")+COUNTIFS('Trades'!$AC$4:$AC$1003,$A106,'Trades'!$V$4:$V$1003,"",'Trades'!$R$4:$R$1003,"&lt;0")))</f>
        <v/>
      </c>
      <c r="G106" s="28" t="str">
        <f>IF($A106="","",IF(F106=0,"—",D106-SUMIFS('Trades'!$R$4:$R$1003,'Trades'!$AC$4:$AC$1003,$A106,'Trades'!$V$4:$V$1003,"")))</f>
        <v/>
      </c>
    </row>
    <row r="107">
      <c r="A107" s="34" t="str">
        <f>IF(COUNT('Trades'!$AC$4:$AC$1003)=0,"",IF(MAX('Trades'!$AC$4:$AC$1003)-7*7&lt;MIN('Trades'!$AC$4:$AC$1003),"",MAX('Trades'!$AC$4:$AC$1003)-7*7))</f>
        <v/>
      </c>
      <c r="B107" s="26" t="str">
        <f>IF($A107="","",COUNTIFS('Trades'!$AC$4:$AC$1003,$A107,'Trades'!$R$4:$R$1003,"&gt;=0")+COUNTIFS('Trades'!$AC$4:$AC$1003,$A107,'Trades'!$R$4:$R$1003,"&lt;0"))</f>
        <v/>
      </c>
      <c r="C107" s="27" t="str">
        <f>IF($A107="","",IF(B107=0,"—",COUNTIFS('Trades'!$AC$4:$AC$1003,$A107,'Trades'!$R$4:$R$1003,"&gt;0")/B107))</f>
        <v/>
      </c>
      <c r="D107" s="28" t="str">
        <f>IF($A107="","",IF(B107=0,"—",SUMIFS('Trades'!$R$4:$R$1003,'Trades'!$AC$4:$AC$1003,$A107)))</f>
        <v/>
      </c>
      <c r="E107" s="31" t="str">
        <f>IF($A107="","",IF(COUNTIFS('Trades'!$AC$4:$AC$1003,$A107,'Trades'!$S$4:$S$1003,"&gt;=0")+COUNTIFS('Trades'!$AC$4:$AC$1003,$A107,'Trades'!$S$4:$S$1003,"&lt;0")=0,"—",SUMIFS('Trades'!$S$4:$S$1003,'Trades'!$AC$4:$AC$1003,$A107)/(COUNTIFS('Trades'!$AC$4:$AC$1003,$A107,'Trades'!$S$4:$S$1003,"&gt;=0")+COUNTIFS('Trades'!$AC$4:$AC$1003,$A107,'Trades'!$S$4:$S$1003,"&lt;0"))))</f>
        <v/>
      </c>
      <c r="F107" s="26" t="str">
        <f>IF($A107="","",B107-(COUNTIFS('Trades'!$AC$4:$AC$1003,$A107,'Trades'!$V$4:$V$1003,"",'Trades'!$R$4:$R$1003,"&gt;=0")+COUNTIFS('Trades'!$AC$4:$AC$1003,$A107,'Trades'!$V$4:$V$1003,"",'Trades'!$R$4:$R$1003,"&lt;0")))</f>
        <v/>
      </c>
      <c r="G107" s="28" t="str">
        <f>IF($A107="","",IF(F107=0,"—",D107-SUMIFS('Trades'!$R$4:$R$1003,'Trades'!$AC$4:$AC$1003,$A107,'Trades'!$V$4:$V$1003,"")))</f>
        <v/>
      </c>
    </row>
    <row r="108">
      <c r="A108" s="34" t="str">
        <f>IF(COUNT('Trades'!$AC$4:$AC$1003)=0,"",IF(MAX('Trades'!$AC$4:$AC$1003)-7*8&lt;MIN('Trades'!$AC$4:$AC$1003),"",MAX('Trades'!$AC$4:$AC$1003)-7*8))</f>
        <v/>
      </c>
      <c r="B108" s="26" t="str">
        <f>IF($A108="","",COUNTIFS('Trades'!$AC$4:$AC$1003,$A108,'Trades'!$R$4:$R$1003,"&gt;=0")+COUNTIFS('Trades'!$AC$4:$AC$1003,$A108,'Trades'!$R$4:$R$1003,"&lt;0"))</f>
        <v/>
      </c>
      <c r="C108" s="27" t="str">
        <f>IF($A108="","",IF(B108=0,"—",COUNTIFS('Trades'!$AC$4:$AC$1003,$A108,'Trades'!$R$4:$R$1003,"&gt;0")/B108))</f>
        <v/>
      </c>
      <c r="D108" s="28" t="str">
        <f>IF($A108="","",IF(B108=0,"—",SUMIFS('Trades'!$R$4:$R$1003,'Trades'!$AC$4:$AC$1003,$A108)))</f>
        <v/>
      </c>
      <c r="E108" s="31" t="str">
        <f>IF($A108="","",IF(COUNTIFS('Trades'!$AC$4:$AC$1003,$A108,'Trades'!$S$4:$S$1003,"&gt;=0")+COUNTIFS('Trades'!$AC$4:$AC$1003,$A108,'Trades'!$S$4:$S$1003,"&lt;0")=0,"—",SUMIFS('Trades'!$S$4:$S$1003,'Trades'!$AC$4:$AC$1003,$A108)/(COUNTIFS('Trades'!$AC$4:$AC$1003,$A108,'Trades'!$S$4:$S$1003,"&gt;=0")+COUNTIFS('Trades'!$AC$4:$AC$1003,$A108,'Trades'!$S$4:$S$1003,"&lt;0"))))</f>
        <v/>
      </c>
      <c r="F108" s="26" t="str">
        <f>IF($A108="","",B108-(COUNTIFS('Trades'!$AC$4:$AC$1003,$A108,'Trades'!$V$4:$V$1003,"",'Trades'!$R$4:$R$1003,"&gt;=0")+COUNTIFS('Trades'!$AC$4:$AC$1003,$A108,'Trades'!$V$4:$V$1003,"",'Trades'!$R$4:$R$1003,"&lt;0")))</f>
        <v/>
      </c>
      <c r="G108" s="28" t="str">
        <f>IF($A108="","",IF(F108=0,"—",D108-SUMIFS('Trades'!$R$4:$R$1003,'Trades'!$AC$4:$AC$1003,$A108,'Trades'!$V$4:$V$1003,"")))</f>
        <v/>
      </c>
    </row>
    <row r="109">
      <c r="A109" s="34" t="str">
        <f>IF(COUNT('Trades'!$AC$4:$AC$1003)=0,"",IF(MAX('Trades'!$AC$4:$AC$1003)-7*9&lt;MIN('Trades'!$AC$4:$AC$1003),"",MAX('Trades'!$AC$4:$AC$1003)-7*9))</f>
        <v/>
      </c>
      <c r="B109" s="26" t="str">
        <f>IF($A109="","",COUNTIFS('Trades'!$AC$4:$AC$1003,$A109,'Trades'!$R$4:$R$1003,"&gt;=0")+COUNTIFS('Trades'!$AC$4:$AC$1003,$A109,'Trades'!$R$4:$R$1003,"&lt;0"))</f>
        <v/>
      </c>
      <c r="C109" s="27" t="str">
        <f>IF($A109="","",IF(B109=0,"—",COUNTIFS('Trades'!$AC$4:$AC$1003,$A109,'Trades'!$R$4:$R$1003,"&gt;0")/B109))</f>
        <v/>
      </c>
      <c r="D109" s="28" t="str">
        <f>IF($A109="","",IF(B109=0,"—",SUMIFS('Trades'!$R$4:$R$1003,'Trades'!$AC$4:$AC$1003,$A109)))</f>
        <v/>
      </c>
      <c r="E109" s="31" t="str">
        <f>IF($A109="","",IF(COUNTIFS('Trades'!$AC$4:$AC$1003,$A109,'Trades'!$S$4:$S$1003,"&gt;=0")+COUNTIFS('Trades'!$AC$4:$AC$1003,$A109,'Trades'!$S$4:$S$1003,"&lt;0")=0,"—",SUMIFS('Trades'!$S$4:$S$1003,'Trades'!$AC$4:$AC$1003,$A109)/(COUNTIFS('Trades'!$AC$4:$AC$1003,$A109,'Trades'!$S$4:$S$1003,"&gt;=0")+COUNTIFS('Trades'!$AC$4:$AC$1003,$A109,'Trades'!$S$4:$S$1003,"&lt;0"))))</f>
        <v/>
      </c>
      <c r="F109" s="26" t="str">
        <f>IF($A109="","",B109-(COUNTIFS('Trades'!$AC$4:$AC$1003,$A109,'Trades'!$V$4:$V$1003,"",'Trades'!$R$4:$R$1003,"&gt;=0")+COUNTIFS('Trades'!$AC$4:$AC$1003,$A109,'Trades'!$V$4:$V$1003,"",'Trades'!$R$4:$R$1003,"&lt;0")))</f>
        <v/>
      </c>
      <c r="G109" s="28" t="str">
        <f>IF($A109="","",IF(F109=0,"—",D109-SUMIFS('Trades'!$R$4:$R$1003,'Trades'!$AC$4:$AC$1003,$A109,'Trades'!$V$4:$V$1003,"")))</f>
        <v/>
      </c>
    </row>
    <row r="110">
      <c r="A110" s="34" t="str">
        <f>IF(COUNT('Trades'!$AC$4:$AC$1003)=0,"",IF(MAX('Trades'!$AC$4:$AC$1003)-7*10&lt;MIN('Trades'!$AC$4:$AC$1003),"",MAX('Trades'!$AC$4:$AC$1003)-7*10))</f>
        <v/>
      </c>
      <c r="B110" s="26" t="str">
        <f>IF($A110="","",COUNTIFS('Trades'!$AC$4:$AC$1003,$A110,'Trades'!$R$4:$R$1003,"&gt;=0")+COUNTIFS('Trades'!$AC$4:$AC$1003,$A110,'Trades'!$R$4:$R$1003,"&lt;0"))</f>
        <v/>
      </c>
      <c r="C110" s="27" t="str">
        <f>IF($A110="","",IF(B110=0,"—",COUNTIFS('Trades'!$AC$4:$AC$1003,$A110,'Trades'!$R$4:$R$1003,"&gt;0")/B110))</f>
        <v/>
      </c>
      <c r="D110" s="28" t="str">
        <f>IF($A110="","",IF(B110=0,"—",SUMIFS('Trades'!$R$4:$R$1003,'Trades'!$AC$4:$AC$1003,$A110)))</f>
        <v/>
      </c>
      <c r="E110" s="31" t="str">
        <f>IF($A110="","",IF(COUNTIFS('Trades'!$AC$4:$AC$1003,$A110,'Trades'!$S$4:$S$1003,"&gt;=0")+COUNTIFS('Trades'!$AC$4:$AC$1003,$A110,'Trades'!$S$4:$S$1003,"&lt;0")=0,"—",SUMIFS('Trades'!$S$4:$S$1003,'Trades'!$AC$4:$AC$1003,$A110)/(COUNTIFS('Trades'!$AC$4:$AC$1003,$A110,'Trades'!$S$4:$S$1003,"&gt;=0")+COUNTIFS('Trades'!$AC$4:$AC$1003,$A110,'Trades'!$S$4:$S$1003,"&lt;0"))))</f>
        <v/>
      </c>
      <c r="F110" s="26" t="str">
        <f>IF($A110="","",B110-(COUNTIFS('Trades'!$AC$4:$AC$1003,$A110,'Trades'!$V$4:$V$1003,"",'Trades'!$R$4:$R$1003,"&gt;=0")+COUNTIFS('Trades'!$AC$4:$AC$1003,$A110,'Trades'!$V$4:$V$1003,"",'Trades'!$R$4:$R$1003,"&lt;0")))</f>
        <v/>
      </c>
      <c r="G110" s="28" t="str">
        <f>IF($A110="","",IF(F110=0,"—",D110-SUMIFS('Trades'!$R$4:$R$1003,'Trades'!$AC$4:$AC$1003,$A110,'Trades'!$V$4:$V$1003,"")))</f>
        <v/>
      </c>
    </row>
    <row r="111">
      <c r="A111" s="34" t="str">
        <f>IF(COUNT('Trades'!$AC$4:$AC$1003)=0,"",IF(MAX('Trades'!$AC$4:$AC$1003)-7*11&lt;MIN('Trades'!$AC$4:$AC$1003),"",MAX('Trades'!$AC$4:$AC$1003)-7*11))</f>
        <v/>
      </c>
      <c r="B111" s="26" t="str">
        <f>IF($A111="","",COUNTIFS('Trades'!$AC$4:$AC$1003,$A111,'Trades'!$R$4:$R$1003,"&gt;=0")+COUNTIFS('Trades'!$AC$4:$AC$1003,$A111,'Trades'!$R$4:$R$1003,"&lt;0"))</f>
        <v/>
      </c>
      <c r="C111" s="27" t="str">
        <f>IF($A111="","",IF(B111=0,"—",COUNTIFS('Trades'!$AC$4:$AC$1003,$A111,'Trades'!$R$4:$R$1003,"&gt;0")/B111))</f>
        <v/>
      </c>
      <c r="D111" s="28" t="str">
        <f>IF($A111="","",IF(B111=0,"—",SUMIFS('Trades'!$R$4:$R$1003,'Trades'!$AC$4:$AC$1003,$A111)))</f>
        <v/>
      </c>
      <c r="E111" s="31" t="str">
        <f>IF($A111="","",IF(COUNTIFS('Trades'!$AC$4:$AC$1003,$A111,'Trades'!$S$4:$S$1003,"&gt;=0")+COUNTIFS('Trades'!$AC$4:$AC$1003,$A111,'Trades'!$S$4:$S$1003,"&lt;0")=0,"—",SUMIFS('Trades'!$S$4:$S$1003,'Trades'!$AC$4:$AC$1003,$A111)/(COUNTIFS('Trades'!$AC$4:$AC$1003,$A111,'Trades'!$S$4:$S$1003,"&gt;=0")+COUNTIFS('Trades'!$AC$4:$AC$1003,$A111,'Trades'!$S$4:$S$1003,"&lt;0"))))</f>
        <v/>
      </c>
      <c r="F111" s="26" t="str">
        <f>IF($A111="","",B111-(COUNTIFS('Trades'!$AC$4:$AC$1003,$A111,'Trades'!$V$4:$V$1003,"",'Trades'!$R$4:$R$1003,"&gt;=0")+COUNTIFS('Trades'!$AC$4:$AC$1003,$A111,'Trades'!$V$4:$V$1003,"",'Trades'!$R$4:$R$1003,"&lt;0")))</f>
        <v/>
      </c>
      <c r="G111" s="28" t="str">
        <f>IF($A111="","",IF(F111=0,"—",D111-SUMIFS('Trades'!$R$4:$R$1003,'Trades'!$AC$4:$AC$1003,$A111,'Trades'!$V$4:$V$1003,"")))</f>
        <v/>
      </c>
    </row>
    <row r="112">
      <c r="A112" s="34" t="str">
        <f>IF(COUNT('Trades'!$AC$4:$AC$1003)=0,"",IF(MAX('Trades'!$AC$4:$AC$1003)-7*12&lt;MIN('Trades'!$AC$4:$AC$1003),"",MAX('Trades'!$AC$4:$AC$1003)-7*12))</f>
        <v/>
      </c>
      <c r="B112" s="26" t="str">
        <f>IF($A112="","",COUNTIFS('Trades'!$AC$4:$AC$1003,$A112,'Trades'!$R$4:$R$1003,"&gt;=0")+COUNTIFS('Trades'!$AC$4:$AC$1003,$A112,'Trades'!$R$4:$R$1003,"&lt;0"))</f>
        <v/>
      </c>
      <c r="C112" s="27" t="str">
        <f>IF($A112="","",IF(B112=0,"—",COUNTIFS('Trades'!$AC$4:$AC$1003,$A112,'Trades'!$R$4:$R$1003,"&gt;0")/B112))</f>
        <v/>
      </c>
      <c r="D112" s="28" t="str">
        <f>IF($A112="","",IF(B112=0,"—",SUMIFS('Trades'!$R$4:$R$1003,'Trades'!$AC$4:$AC$1003,$A112)))</f>
        <v/>
      </c>
      <c r="E112" s="31" t="str">
        <f>IF($A112="","",IF(COUNTIFS('Trades'!$AC$4:$AC$1003,$A112,'Trades'!$S$4:$S$1003,"&gt;=0")+COUNTIFS('Trades'!$AC$4:$AC$1003,$A112,'Trades'!$S$4:$S$1003,"&lt;0")=0,"—",SUMIFS('Trades'!$S$4:$S$1003,'Trades'!$AC$4:$AC$1003,$A112)/(COUNTIFS('Trades'!$AC$4:$AC$1003,$A112,'Trades'!$S$4:$S$1003,"&gt;=0")+COUNTIFS('Trades'!$AC$4:$AC$1003,$A112,'Trades'!$S$4:$S$1003,"&lt;0"))))</f>
        <v/>
      </c>
      <c r="F112" s="26" t="str">
        <f>IF($A112="","",B112-(COUNTIFS('Trades'!$AC$4:$AC$1003,$A112,'Trades'!$V$4:$V$1003,"",'Trades'!$R$4:$R$1003,"&gt;=0")+COUNTIFS('Trades'!$AC$4:$AC$1003,$A112,'Trades'!$V$4:$V$1003,"",'Trades'!$R$4:$R$1003,"&lt;0")))</f>
        <v/>
      </c>
      <c r="G112" s="28" t="str">
        <f>IF($A112="","",IF(F112=0,"—",D112-SUMIFS('Trades'!$R$4:$R$1003,'Trades'!$AC$4:$AC$1003,$A112,'Trades'!$V$4:$V$1003,"")))</f>
        <v/>
      </c>
    </row>
    <row r="113">
      <c r="A113" s="34" t="str">
        <f>IF(COUNT('Trades'!$AC$4:$AC$1003)=0,"",IF(MAX('Trades'!$AC$4:$AC$1003)-7*13&lt;MIN('Trades'!$AC$4:$AC$1003),"",MAX('Trades'!$AC$4:$AC$1003)-7*13))</f>
        <v/>
      </c>
      <c r="B113" s="26" t="str">
        <f>IF($A113="","",COUNTIFS('Trades'!$AC$4:$AC$1003,$A113,'Trades'!$R$4:$R$1003,"&gt;=0")+COUNTIFS('Trades'!$AC$4:$AC$1003,$A113,'Trades'!$R$4:$R$1003,"&lt;0"))</f>
        <v/>
      </c>
      <c r="C113" s="27" t="str">
        <f>IF($A113="","",IF(B113=0,"—",COUNTIFS('Trades'!$AC$4:$AC$1003,$A113,'Trades'!$R$4:$R$1003,"&gt;0")/B113))</f>
        <v/>
      </c>
      <c r="D113" s="28" t="str">
        <f>IF($A113="","",IF(B113=0,"—",SUMIFS('Trades'!$R$4:$R$1003,'Trades'!$AC$4:$AC$1003,$A113)))</f>
        <v/>
      </c>
      <c r="E113" s="31" t="str">
        <f>IF($A113="","",IF(COUNTIFS('Trades'!$AC$4:$AC$1003,$A113,'Trades'!$S$4:$S$1003,"&gt;=0")+COUNTIFS('Trades'!$AC$4:$AC$1003,$A113,'Trades'!$S$4:$S$1003,"&lt;0")=0,"—",SUMIFS('Trades'!$S$4:$S$1003,'Trades'!$AC$4:$AC$1003,$A113)/(COUNTIFS('Trades'!$AC$4:$AC$1003,$A113,'Trades'!$S$4:$S$1003,"&gt;=0")+COUNTIFS('Trades'!$AC$4:$AC$1003,$A113,'Trades'!$S$4:$S$1003,"&lt;0"))))</f>
        <v/>
      </c>
      <c r="F113" s="26" t="str">
        <f>IF($A113="","",B113-(COUNTIFS('Trades'!$AC$4:$AC$1003,$A113,'Trades'!$V$4:$V$1003,"",'Trades'!$R$4:$R$1003,"&gt;=0")+COUNTIFS('Trades'!$AC$4:$AC$1003,$A113,'Trades'!$V$4:$V$1003,"",'Trades'!$R$4:$R$1003,"&lt;0")))</f>
        <v/>
      </c>
      <c r="G113" s="28" t="str">
        <f>IF($A113="","",IF(F113=0,"—",D113-SUMIFS('Trades'!$R$4:$R$1003,'Trades'!$AC$4:$AC$1003,$A113,'Trades'!$V$4:$V$1003,"")))</f>
        <v/>
      </c>
    </row>
    <row r="114">
      <c r="A114" s="34" t="str">
        <f>IF(COUNT('Trades'!$AC$4:$AC$1003)=0,"",IF(MAX('Trades'!$AC$4:$AC$1003)-7*14&lt;MIN('Trades'!$AC$4:$AC$1003),"",MAX('Trades'!$AC$4:$AC$1003)-7*14))</f>
        <v/>
      </c>
      <c r="B114" s="26" t="str">
        <f>IF($A114="","",COUNTIFS('Trades'!$AC$4:$AC$1003,$A114,'Trades'!$R$4:$R$1003,"&gt;=0")+COUNTIFS('Trades'!$AC$4:$AC$1003,$A114,'Trades'!$R$4:$R$1003,"&lt;0"))</f>
        <v/>
      </c>
      <c r="C114" s="27" t="str">
        <f>IF($A114="","",IF(B114=0,"—",COUNTIFS('Trades'!$AC$4:$AC$1003,$A114,'Trades'!$R$4:$R$1003,"&gt;0")/B114))</f>
        <v/>
      </c>
      <c r="D114" s="28" t="str">
        <f>IF($A114="","",IF(B114=0,"—",SUMIFS('Trades'!$R$4:$R$1003,'Trades'!$AC$4:$AC$1003,$A114)))</f>
        <v/>
      </c>
      <c r="E114" s="31" t="str">
        <f>IF($A114="","",IF(COUNTIFS('Trades'!$AC$4:$AC$1003,$A114,'Trades'!$S$4:$S$1003,"&gt;=0")+COUNTIFS('Trades'!$AC$4:$AC$1003,$A114,'Trades'!$S$4:$S$1003,"&lt;0")=0,"—",SUMIFS('Trades'!$S$4:$S$1003,'Trades'!$AC$4:$AC$1003,$A114)/(COUNTIFS('Trades'!$AC$4:$AC$1003,$A114,'Trades'!$S$4:$S$1003,"&gt;=0")+COUNTIFS('Trades'!$AC$4:$AC$1003,$A114,'Trades'!$S$4:$S$1003,"&lt;0"))))</f>
        <v/>
      </c>
      <c r="F114" s="26" t="str">
        <f>IF($A114="","",B114-(COUNTIFS('Trades'!$AC$4:$AC$1003,$A114,'Trades'!$V$4:$V$1003,"",'Trades'!$R$4:$R$1003,"&gt;=0")+COUNTIFS('Trades'!$AC$4:$AC$1003,$A114,'Trades'!$V$4:$V$1003,"",'Trades'!$R$4:$R$1003,"&lt;0")))</f>
        <v/>
      </c>
      <c r="G114" s="28" t="str">
        <f>IF($A114="","",IF(F114=0,"—",D114-SUMIFS('Trades'!$R$4:$R$1003,'Trades'!$AC$4:$AC$1003,$A114,'Trades'!$V$4:$V$1003,"")))</f>
        <v/>
      </c>
    </row>
    <row r="115">
      <c r="A115" s="34" t="str">
        <f>IF(COUNT('Trades'!$AC$4:$AC$1003)=0,"",IF(MAX('Trades'!$AC$4:$AC$1003)-7*15&lt;MIN('Trades'!$AC$4:$AC$1003),"",MAX('Trades'!$AC$4:$AC$1003)-7*15))</f>
        <v/>
      </c>
      <c r="B115" s="26" t="str">
        <f>IF($A115="","",COUNTIFS('Trades'!$AC$4:$AC$1003,$A115,'Trades'!$R$4:$R$1003,"&gt;=0")+COUNTIFS('Trades'!$AC$4:$AC$1003,$A115,'Trades'!$R$4:$R$1003,"&lt;0"))</f>
        <v/>
      </c>
      <c r="C115" s="27" t="str">
        <f>IF($A115="","",IF(B115=0,"—",COUNTIFS('Trades'!$AC$4:$AC$1003,$A115,'Trades'!$R$4:$R$1003,"&gt;0")/B115))</f>
        <v/>
      </c>
      <c r="D115" s="28" t="str">
        <f>IF($A115="","",IF(B115=0,"—",SUMIFS('Trades'!$R$4:$R$1003,'Trades'!$AC$4:$AC$1003,$A115)))</f>
        <v/>
      </c>
      <c r="E115" s="31" t="str">
        <f>IF($A115="","",IF(COUNTIFS('Trades'!$AC$4:$AC$1003,$A115,'Trades'!$S$4:$S$1003,"&gt;=0")+COUNTIFS('Trades'!$AC$4:$AC$1003,$A115,'Trades'!$S$4:$S$1003,"&lt;0")=0,"—",SUMIFS('Trades'!$S$4:$S$1003,'Trades'!$AC$4:$AC$1003,$A115)/(COUNTIFS('Trades'!$AC$4:$AC$1003,$A115,'Trades'!$S$4:$S$1003,"&gt;=0")+COUNTIFS('Trades'!$AC$4:$AC$1003,$A115,'Trades'!$S$4:$S$1003,"&lt;0"))))</f>
        <v/>
      </c>
      <c r="F115" s="26" t="str">
        <f>IF($A115="","",B115-(COUNTIFS('Trades'!$AC$4:$AC$1003,$A115,'Trades'!$V$4:$V$1003,"",'Trades'!$R$4:$R$1003,"&gt;=0")+COUNTIFS('Trades'!$AC$4:$AC$1003,$A115,'Trades'!$V$4:$V$1003,"",'Trades'!$R$4:$R$1003,"&lt;0")))</f>
        <v/>
      </c>
      <c r="G115" s="28" t="str">
        <f>IF($A115="","",IF(F115=0,"—",D115-SUMIFS('Trades'!$R$4:$R$1003,'Trades'!$AC$4:$AC$1003,$A115,'Trades'!$V$4:$V$1003,"")))</f>
        <v/>
      </c>
    </row>
    <row r="116">
      <c r="A116" s="34" t="str">
        <f>IF(COUNT('Trades'!$AC$4:$AC$1003)=0,"",IF(MAX('Trades'!$AC$4:$AC$1003)-7*16&lt;MIN('Trades'!$AC$4:$AC$1003),"",MAX('Trades'!$AC$4:$AC$1003)-7*16))</f>
        <v/>
      </c>
      <c r="B116" s="26" t="str">
        <f>IF($A116="","",COUNTIFS('Trades'!$AC$4:$AC$1003,$A116,'Trades'!$R$4:$R$1003,"&gt;=0")+COUNTIFS('Trades'!$AC$4:$AC$1003,$A116,'Trades'!$R$4:$R$1003,"&lt;0"))</f>
        <v/>
      </c>
      <c r="C116" s="27" t="str">
        <f>IF($A116="","",IF(B116=0,"—",COUNTIFS('Trades'!$AC$4:$AC$1003,$A116,'Trades'!$R$4:$R$1003,"&gt;0")/B116))</f>
        <v/>
      </c>
      <c r="D116" s="28" t="str">
        <f>IF($A116="","",IF(B116=0,"—",SUMIFS('Trades'!$R$4:$R$1003,'Trades'!$AC$4:$AC$1003,$A116)))</f>
        <v/>
      </c>
      <c r="E116" s="31" t="str">
        <f>IF($A116="","",IF(COUNTIFS('Trades'!$AC$4:$AC$1003,$A116,'Trades'!$S$4:$S$1003,"&gt;=0")+COUNTIFS('Trades'!$AC$4:$AC$1003,$A116,'Trades'!$S$4:$S$1003,"&lt;0")=0,"—",SUMIFS('Trades'!$S$4:$S$1003,'Trades'!$AC$4:$AC$1003,$A116)/(COUNTIFS('Trades'!$AC$4:$AC$1003,$A116,'Trades'!$S$4:$S$1003,"&gt;=0")+COUNTIFS('Trades'!$AC$4:$AC$1003,$A116,'Trades'!$S$4:$S$1003,"&lt;0"))))</f>
        <v/>
      </c>
      <c r="F116" s="26" t="str">
        <f>IF($A116="","",B116-(COUNTIFS('Trades'!$AC$4:$AC$1003,$A116,'Trades'!$V$4:$V$1003,"",'Trades'!$R$4:$R$1003,"&gt;=0")+COUNTIFS('Trades'!$AC$4:$AC$1003,$A116,'Trades'!$V$4:$V$1003,"",'Trades'!$R$4:$R$1003,"&lt;0")))</f>
        <v/>
      </c>
      <c r="G116" s="28" t="str">
        <f>IF($A116="","",IF(F116=0,"—",D116-SUMIFS('Trades'!$R$4:$R$1003,'Trades'!$AC$4:$AC$1003,$A116,'Trades'!$V$4:$V$1003,"")))</f>
        <v/>
      </c>
    </row>
    <row r="117">
      <c r="A117" s="34" t="str">
        <f>IF(COUNT('Trades'!$AC$4:$AC$1003)=0,"",IF(MAX('Trades'!$AC$4:$AC$1003)-7*17&lt;MIN('Trades'!$AC$4:$AC$1003),"",MAX('Trades'!$AC$4:$AC$1003)-7*17))</f>
        <v/>
      </c>
      <c r="B117" s="26" t="str">
        <f>IF($A117="","",COUNTIFS('Trades'!$AC$4:$AC$1003,$A117,'Trades'!$R$4:$R$1003,"&gt;=0")+COUNTIFS('Trades'!$AC$4:$AC$1003,$A117,'Trades'!$R$4:$R$1003,"&lt;0"))</f>
        <v/>
      </c>
      <c r="C117" s="27" t="str">
        <f>IF($A117="","",IF(B117=0,"—",COUNTIFS('Trades'!$AC$4:$AC$1003,$A117,'Trades'!$R$4:$R$1003,"&gt;0")/B117))</f>
        <v/>
      </c>
      <c r="D117" s="28" t="str">
        <f>IF($A117="","",IF(B117=0,"—",SUMIFS('Trades'!$R$4:$R$1003,'Trades'!$AC$4:$AC$1003,$A117)))</f>
        <v/>
      </c>
      <c r="E117" s="31" t="str">
        <f>IF($A117="","",IF(COUNTIFS('Trades'!$AC$4:$AC$1003,$A117,'Trades'!$S$4:$S$1003,"&gt;=0")+COUNTIFS('Trades'!$AC$4:$AC$1003,$A117,'Trades'!$S$4:$S$1003,"&lt;0")=0,"—",SUMIFS('Trades'!$S$4:$S$1003,'Trades'!$AC$4:$AC$1003,$A117)/(COUNTIFS('Trades'!$AC$4:$AC$1003,$A117,'Trades'!$S$4:$S$1003,"&gt;=0")+COUNTIFS('Trades'!$AC$4:$AC$1003,$A117,'Trades'!$S$4:$S$1003,"&lt;0"))))</f>
        <v/>
      </c>
      <c r="F117" s="26" t="str">
        <f>IF($A117="","",B117-(COUNTIFS('Trades'!$AC$4:$AC$1003,$A117,'Trades'!$V$4:$V$1003,"",'Trades'!$R$4:$R$1003,"&gt;=0")+COUNTIFS('Trades'!$AC$4:$AC$1003,$A117,'Trades'!$V$4:$V$1003,"",'Trades'!$R$4:$R$1003,"&lt;0")))</f>
        <v/>
      </c>
      <c r="G117" s="28" t="str">
        <f>IF($A117="","",IF(F117=0,"—",D117-SUMIFS('Trades'!$R$4:$R$1003,'Trades'!$AC$4:$AC$1003,$A117,'Trades'!$V$4:$V$1003,"")))</f>
        <v/>
      </c>
    </row>
    <row r="118">
      <c r="A118" s="34" t="str">
        <f>IF(COUNT('Trades'!$AC$4:$AC$1003)=0,"",IF(MAX('Trades'!$AC$4:$AC$1003)-7*18&lt;MIN('Trades'!$AC$4:$AC$1003),"",MAX('Trades'!$AC$4:$AC$1003)-7*18))</f>
        <v/>
      </c>
      <c r="B118" s="26" t="str">
        <f>IF($A118="","",COUNTIFS('Trades'!$AC$4:$AC$1003,$A118,'Trades'!$R$4:$R$1003,"&gt;=0")+COUNTIFS('Trades'!$AC$4:$AC$1003,$A118,'Trades'!$R$4:$R$1003,"&lt;0"))</f>
        <v/>
      </c>
      <c r="C118" s="27" t="str">
        <f>IF($A118="","",IF(B118=0,"—",COUNTIFS('Trades'!$AC$4:$AC$1003,$A118,'Trades'!$R$4:$R$1003,"&gt;0")/B118))</f>
        <v/>
      </c>
      <c r="D118" s="28" t="str">
        <f>IF($A118="","",IF(B118=0,"—",SUMIFS('Trades'!$R$4:$R$1003,'Trades'!$AC$4:$AC$1003,$A118)))</f>
        <v/>
      </c>
      <c r="E118" s="31" t="str">
        <f>IF($A118="","",IF(COUNTIFS('Trades'!$AC$4:$AC$1003,$A118,'Trades'!$S$4:$S$1003,"&gt;=0")+COUNTIFS('Trades'!$AC$4:$AC$1003,$A118,'Trades'!$S$4:$S$1003,"&lt;0")=0,"—",SUMIFS('Trades'!$S$4:$S$1003,'Trades'!$AC$4:$AC$1003,$A118)/(COUNTIFS('Trades'!$AC$4:$AC$1003,$A118,'Trades'!$S$4:$S$1003,"&gt;=0")+COUNTIFS('Trades'!$AC$4:$AC$1003,$A118,'Trades'!$S$4:$S$1003,"&lt;0"))))</f>
        <v/>
      </c>
      <c r="F118" s="26" t="str">
        <f>IF($A118="","",B118-(COUNTIFS('Trades'!$AC$4:$AC$1003,$A118,'Trades'!$V$4:$V$1003,"",'Trades'!$R$4:$R$1003,"&gt;=0")+COUNTIFS('Trades'!$AC$4:$AC$1003,$A118,'Trades'!$V$4:$V$1003,"",'Trades'!$R$4:$R$1003,"&lt;0")))</f>
        <v/>
      </c>
      <c r="G118" s="28" t="str">
        <f>IF($A118="","",IF(F118=0,"—",D118-SUMIFS('Trades'!$R$4:$R$1003,'Trades'!$AC$4:$AC$1003,$A118,'Trades'!$V$4:$V$1003,"")))</f>
        <v/>
      </c>
    </row>
    <row r="119">
      <c r="A119" s="34" t="str">
        <f>IF(COUNT('Trades'!$AC$4:$AC$1003)=0,"",IF(MAX('Trades'!$AC$4:$AC$1003)-7*19&lt;MIN('Trades'!$AC$4:$AC$1003),"",MAX('Trades'!$AC$4:$AC$1003)-7*19))</f>
        <v/>
      </c>
      <c r="B119" s="26" t="str">
        <f>IF($A119="","",COUNTIFS('Trades'!$AC$4:$AC$1003,$A119,'Trades'!$R$4:$R$1003,"&gt;=0")+COUNTIFS('Trades'!$AC$4:$AC$1003,$A119,'Trades'!$R$4:$R$1003,"&lt;0"))</f>
        <v/>
      </c>
      <c r="C119" s="27" t="str">
        <f>IF($A119="","",IF(B119=0,"—",COUNTIFS('Trades'!$AC$4:$AC$1003,$A119,'Trades'!$R$4:$R$1003,"&gt;0")/B119))</f>
        <v/>
      </c>
      <c r="D119" s="28" t="str">
        <f>IF($A119="","",IF(B119=0,"—",SUMIFS('Trades'!$R$4:$R$1003,'Trades'!$AC$4:$AC$1003,$A119)))</f>
        <v/>
      </c>
      <c r="E119" s="31" t="str">
        <f>IF($A119="","",IF(COUNTIFS('Trades'!$AC$4:$AC$1003,$A119,'Trades'!$S$4:$S$1003,"&gt;=0")+COUNTIFS('Trades'!$AC$4:$AC$1003,$A119,'Trades'!$S$4:$S$1003,"&lt;0")=0,"—",SUMIFS('Trades'!$S$4:$S$1003,'Trades'!$AC$4:$AC$1003,$A119)/(COUNTIFS('Trades'!$AC$4:$AC$1003,$A119,'Trades'!$S$4:$S$1003,"&gt;=0")+COUNTIFS('Trades'!$AC$4:$AC$1003,$A119,'Trades'!$S$4:$S$1003,"&lt;0"))))</f>
        <v/>
      </c>
      <c r="F119" s="26" t="str">
        <f>IF($A119="","",B119-(COUNTIFS('Trades'!$AC$4:$AC$1003,$A119,'Trades'!$V$4:$V$1003,"",'Trades'!$R$4:$R$1003,"&gt;=0")+COUNTIFS('Trades'!$AC$4:$AC$1003,$A119,'Trades'!$V$4:$V$1003,"",'Trades'!$R$4:$R$1003,"&lt;0")))</f>
        <v/>
      </c>
      <c r="G119" s="28" t="str">
        <f>IF($A119="","",IF(F119=0,"—",D119-SUMIFS('Trades'!$R$4:$R$1003,'Trades'!$AC$4:$AC$1003,$A119,'Trades'!$V$4:$V$1003,"")))</f>
        <v/>
      </c>
    </row>
    <row r="120">
      <c r="A120" s="34" t="str">
        <f>IF(COUNT('Trades'!$AC$4:$AC$1003)=0,"",IF(MAX('Trades'!$AC$4:$AC$1003)-7*20&lt;MIN('Trades'!$AC$4:$AC$1003),"",MAX('Trades'!$AC$4:$AC$1003)-7*20))</f>
        <v/>
      </c>
      <c r="B120" s="26" t="str">
        <f>IF($A120="","",COUNTIFS('Trades'!$AC$4:$AC$1003,$A120,'Trades'!$R$4:$R$1003,"&gt;=0")+COUNTIFS('Trades'!$AC$4:$AC$1003,$A120,'Trades'!$R$4:$R$1003,"&lt;0"))</f>
        <v/>
      </c>
      <c r="C120" s="27" t="str">
        <f>IF($A120="","",IF(B120=0,"—",COUNTIFS('Trades'!$AC$4:$AC$1003,$A120,'Trades'!$R$4:$R$1003,"&gt;0")/B120))</f>
        <v/>
      </c>
      <c r="D120" s="28" t="str">
        <f>IF($A120="","",IF(B120=0,"—",SUMIFS('Trades'!$R$4:$R$1003,'Trades'!$AC$4:$AC$1003,$A120)))</f>
        <v/>
      </c>
      <c r="E120" s="31" t="str">
        <f>IF($A120="","",IF(COUNTIFS('Trades'!$AC$4:$AC$1003,$A120,'Trades'!$S$4:$S$1003,"&gt;=0")+COUNTIFS('Trades'!$AC$4:$AC$1003,$A120,'Trades'!$S$4:$S$1003,"&lt;0")=0,"—",SUMIFS('Trades'!$S$4:$S$1003,'Trades'!$AC$4:$AC$1003,$A120)/(COUNTIFS('Trades'!$AC$4:$AC$1003,$A120,'Trades'!$S$4:$S$1003,"&gt;=0")+COUNTIFS('Trades'!$AC$4:$AC$1003,$A120,'Trades'!$S$4:$S$1003,"&lt;0"))))</f>
        <v/>
      </c>
      <c r="F120" s="26" t="str">
        <f>IF($A120="","",B120-(COUNTIFS('Trades'!$AC$4:$AC$1003,$A120,'Trades'!$V$4:$V$1003,"",'Trades'!$R$4:$R$1003,"&gt;=0")+COUNTIFS('Trades'!$AC$4:$AC$1003,$A120,'Trades'!$V$4:$V$1003,"",'Trades'!$R$4:$R$1003,"&lt;0")))</f>
        <v/>
      </c>
      <c r="G120" s="28" t="str">
        <f>IF($A120="","",IF(F120=0,"—",D120-SUMIFS('Trades'!$R$4:$R$1003,'Trades'!$AC$4:$AC$1003,$A120,'Trades'!$V$4:$V$1003,"")))</f>
        <v/>
      </c>
    </row>
    <row r="121">
      <c r="A121" s="34" t="str">
        <f>IF(COUNT('Trades'!$AC$4:$AC$1003)=0,"",IF(MAX('Trades'!$AC$4:$AC$1003)-7*21&lt;MIN('Trades'!$AC$4:$AC$1003),"",MAX('Trades'!$AC$4:$AC$1003)-7*21))</f>
        <v/>
      </c>
      <c r="B121" s="26" t="str">
        <f>IF($A121="","",COUNTIFS('Trades'!$AC$4:$AC$1003,$A121,'Trades'!$R$4:$R$1003,"&gt;=0")+COUNTIFS('Trades'!$AC$4:$AC$1003,$A121,'Trades'!$R$4:$R$1003,"&lt;0"))</f>
        <v/>
      </c>
      <c r="C121" s="27" t="str">
        <f>IF($A121="","",IF(B121=0,"—",COUNTIFS('Trades'!$AC$4:$AC$1003,$A121,'Trades'!$R$4:$R$1003,"&gt;0")/B121))</f>
        <v/>
      </c>
      <c r="D121" s="28" t="str">
        <f>IF($A121="","",IF(B121=0,"—",SUMIFS('Trades'!$R$4:$R$1003,'Trades'!$AC$4:$AC$1003,$A121)))</f>
        <v/>
      </c>
      <c r="E121" s="31" t="str">
        <f>IF($A121="","",IF(COUNTIFS('Trades'!$AC$4:$AC$1003,$A121,'Trades'!$S$4:$S$1003,"&gt;=0")+COUNTIFS('Trades'!$AC$4:$AC$1003,$A121,'Trades'!$S$4:$S$1003,"&lt;0")=0,"—",SUMIFS('Trades'!$S$4:$S$1003,'Trades'!$AC$4:$AC$1003,$A121)/(COUNTIFS('Trades'!$AC$4:$AC$1003,$A121,'Trades'!$S$4:$S$1003,"&gt;=0")+COUNTIFS('Trades'!$AC$4:$AC$1003,$A121,'Trades'!$S$4:$S$1003,"&lt;0"))))</f>
        <v/>
      </c>
      <c r="F121" s="26" t="str">
        <f>IF($A121="","",B121-(COUNTIFS('Trades'!$AC$4:$AC$1003,$A121,'Trades'!$V$4:$V$1003,"",'Trades'!$R$4:$R$1003,"&gt;=0")+COUNTIFS('Trades'!$AC$4:$AC$1003,$A121,'Trades'!$V$4:$V$1003,"",'Trades'!$R$4:$R$1003,"&lt;0")))</f>
        <v/>
      </c>
      <c r="G121" s="28" t="str">
        <f>IF($A121="","",IF(F121=0,"—",D121-SUMIFS('Trades'!$R$4:$R$1003,'Trades'!$AC$4:$AC$1003,$A121,'Trades'!$V$4:$V$1003,"")))</f>
        <v/>
      </c>
    </row>
    <row r="122">
      <c r="A122" s="34" t="str">
        <f>IF(COUNT('Trades'!$AC$4:$AC$1003)=0,"",IF(MAX('Trades'!$AC$4:$AC$1003)-7*22&lt;MIN('Trades'!$AC$4:$AC$1003),"",MAX('Trades'!$AC$4:$AC$1003)-7*22))</f>
        <v/>
      </c>
      <c r="B122" s="26" t="str">
        <f>IF($A122="","",COUNTIFS('Trades'!$AC$4:$AC$1003,$A122,'Trades'!$R$4:$R$1003,"&gt;=0")+COUNTIFS('Trades'!$AC$4:$AC$1003,$A122,'Trades'!$R$4:$R$1003,"&lt;0"))</f>
        <v/>
      </c>
      <c r="C122" s="27" t="str">
        <f>IF($A122="","",IF(B122=0,"—",COUNTIFS('Trades'!$AC$4:$AC$1003,$A122,'Trades'!$R$4:$R$1003,"&gt;0")/B122))</f>
        <v/>
      </c>
      <c r="D122" s="28" t="str">
        <f>IF($A122="","",IF(B122=0,"—",SUMIFS('Trades'!$R$4:$R$1003,'Trades'!$AC$4:$AC$1003,$A122)))</f>
        <v/>
      </c>
      <c r="E122" s="31" t="str">
        <f>IF($A122="","",IF(COUNTIFS('Trades'!$AC$4:$AC$1003,$A122,'Trades'!$S$4:$S$1003,"&gt;=0")+COUNTIFS('Trades'!$AC$4:$AC$1003,$A122,'Trades'!$S$4:$S$1003,"&lt;0")=0,"—",SUMIFS('Trades'!$S$4:$S$1003,'Trades'!$AC$4:$AC$1003,$A122)/(COUNTIFS('Trades'!$AC$4:$AC$1003,$A122,'Trades'!$S$4:$S$1003,"&gt;=0")+COUNTIFS('Trades'!$AC$4:$AC$1003,$A122,'Trades'!$S$4:$S$1003,"&lt;0"))))</f>
        <v/>
      </c>
      <c r="F122" s="26" t="str">
        <f>IF($A122="","",B122-(COUNTIFS('Trades'!$AC$4:$AC$1003,$A122,'Trades'!$V$4:$V$1003,"",'Trades'!$R$4:$R$1003,"&gt;=0")+COUNTIFS('Trades'!$AC$4:$AC$1003,$A122,'Trades'!$V$4:$V$1003,"",'Trades'!$R$4:$R$1003,"&lt;0")))</f>
        <v/>
      </c>
      <c r="G122" s="28" t="str">
        <f>IF($A122="","",IF(F122=0,"—",D122-SUMIFS('Trades'!$R$4:$R$1003,'Trades'!$AC$4:$AC$1003,$A122,'Trades'!$V$4:$V$1003,"")))</f>
        <v/>
      </c>
    </row>
    <row r="123">
      <c r="A123" s="34" t="str">
        <f>IF(COUNT('Trades'!$AC$4:$AC$1003)=0,"",IF(MAX('Trades'!$AC$4:$AC$1003)-7*23&lt;MIN('Trades'!$AC$4:$AC$1003),"",MAX('Trades'!$AC$4:$AC$1003)-7*23))</f>
        <v/>
      </c>
      <c r="B123" s="26" t="str">
        <f>IF($A123="","",COUNTIFS('Trades'!$AC$4:$AC$1003,$A123,'Trades'!$R$4:$R$1003,"&gt;=0")+COUNTIFS('Trades'!$AC$4:$AC$1003,$A123,'Trades'!$R$4:$R$1003,"&lt;0"))</f>
        <v/>
      </c>
      <c r="C123" s="27" t="str">
        <f>IF($A123="","",IF(B123=0,"—",COUNTIFS('Trades'!$AC$4:$AC$1003,$A123,'Trades'!$R$4:$R$1003,"&gt;0")/B123))</f>
        <v/>
      </c>
      <c r="D123" s="28" t="str">
        <f>IF($A123="","",IF(B123=0,"—",SUMIFS('Trades'!$R$4:$R$1003,'Trades'!$AC$4:$AC$1003,$A123)))</f>
        <v/>
      </c>
      <c r="E123" s="31" t="str">
        <f>IF($A123="","",IF(COUNTIFS('Trades'!$AC$4:$AC$1003,$A123,'Trades'!$S$4:$S$1003,"&gt;=0")+COUNTIFS('Trades'!$AC$4:$AC$1003,$A123,'Trades'!$S$4:$S$1003,"&lt;0")=0,"—",SUMIFS('Trades'!$S$4:$S$1003,'Trades'!$AC$4:$AC$1003,$A123)/(COUNTIFS('Trades'!$AC$4:$AC$1003,$A123,'Trades'!$S$4:$S$1003,"&gt;=0")+COUNTIFS('Trades'!$AC$4:$AC$1003,$A123,'Trades'!$S$4:$S$1003,"&lt;0"))))</f>
        <v/>
      </c>
      <c r="F123" s="26" t="str">
        <f>IF($A123="","",B123-(COUNTIFS('Trades'!$AC$4:$AC$1003,$A123,'Trades'!$V$4:$V$1003,"",'Trades'!$R$4:$R$1003,"&gt;=0")+COUNTIFS('Trades'!$AC$4:$AC$1003,$A123,'Trades'!$V$4:$V$1003,"",'Trades'!$R$4:$R$1003,"&lt;0")))</f>
        <v/>
      </c>
      <c r="G123" s="28" t="str">
        <f>IF($A123="","",IF(F123=0,"—",D123-SUMIFS('Trades'!$R$4:$R$1003,'Trades'!$AC$4:$AC$1003,$A123,'Trades'!$V$4:$V$1003,"")))</f>
        <v/>
      </c>
    </row>
    <row r="124">
      <c r="A124" s="34" t="str">
        <f>IF(COUNT('Trades'!$AC$4:$AC$1003)=0,"",IF(MAX('Trades'!$AC$4:$AC$1003)-7*24&lt;MIN('Trades'!$AC$4:$AC$1003),"",MAX('Trades'!$AC$4:$AC$1003)-7*24))</f>
        <v/>
      </c>
      <c r="B124" s="26" t="str">
        <f>IF($A124="","",COUNTIFS('Trades'!$AC$4:$AC$1003,$A124,'Trades'!$R$4:$R$1003,"&gt;=0")+COUNTIFS('Trades'!$AC$4:$AC$1003,$A124,'Trades'!$R$4:$R$1003,"&lt;0"))</f>
        <v/>
      </c>
      <c r="C124" s="27" t="str">
        <f>IF($A124="","",IF(B124=0,"—",COUNTIFS('Trades'!$AC$4:$AC$1003,$A124,'Trades'!$R$4:$R$1003,"&gt;0")/B124))</f>
        <v/>
      </c>
      <c r="D124" s="28" t="str">
        <f>IF($A124="","",IF(B124=0,"—",SUMIFS('Trades'!$R$4:$R$1003,'Trades'!$AC$4:$AC$1003,$A124)))</f>
        <v/>
      </c>
      <c r="E124" s="31" t="str">
        <f>IF($A124="","",IF(COUNTIFS('Trades'!$AC$4:$AC$1003,$A124,'Trades'!$S$4:$S$1003,"&gt;=0")+COUNTIFS('Trades'!$AC$4:$AC$1003,$A124,'Trades'!$S$4:$S$1003,"&lt;0")=0,"—",SUMIFS('Trades'!$S$4:$S$1003,'Trades'!$AC$4:$AC$1003,$A124)/(COUNTIFS('Trades'!$AC$4:$AC$1003,$A124,'Trades'!$S$4:$S$1003,"&gt;=0")+COUNTIFS('Trades'!$AC$4:$AC$1003,$A124,'Trades'!$S$4:$S$1003,"&lt;0"))))</f>
        <v/>
      </c>
      <c r="F124" s="26" t="str">
        <f>IF($A124="","",B124-(COUNTIFS('Trades'!$AC$4:$AC$1003,$A124,'Trades'!$V$4:$V$1003,"",'Trades'!$R$4:$R$1003,"&gt;=0")+COUNTIFS('Trades'!$AC$4:$AC$1003,$A124,'Trades'!$V$4:$V$1003,"",'Trades'!$R$4:$R$1003,"&lt;0")))</f>
        <v/>
      </c>
      <c r="G124" s="28" t="str">
        <f>IF($A124="","",IF(F124=0,"—",D124-SUMIFS('Trades'!$R$4:$R$1003,'Trades'!$AC$4:$AC$1003,$A124,'Trades'!$V$4:$V$1003,"")))</f>
        <v/>
      </c>
    </row>
    <row r="125">
      <c r="A125" s="34" t="str">
        <f>IF(COUNT('Trades'!$AC$4:$AC$1003)=0,"",IF(MAX('Trades'!$AC$4:$AC$1003)-7*25&lt;MIN('Trades'!$AC$4:$AC$1003),"",MAX('Trades'!$AC$4:$AC$1003)-7*25))</f>
        <v/>
      </c>
      <c r="B125" s="26" t="str">
        <f>IF($A125="","",COUNTIFS('Trades'!$AC$4:$AC$1003,$A125,'Trades'!$R$4:$R$1003,"&gt;=0")+COUNTIFS('Trades'!$AC$4:$AC$1003,$A125,'Trades'!$R$4:$R$1003,"&lt;0"))</f>
        <v/>
      </c>
      <c r="C125" s="27" t="str">
        <f>IF($A125="","",IF(B125=0,"—",COUNTIFS('Trades'!$AC$4:$AC$1003,$A125,'Trades'!$R$4:$R$1003,"&gt;0")/B125))</f>
        <v/>
      </c>
      <c r="D125" s="28" t="str">
        <f>IF($A125="","",IF(B125=0,"—",SUMIFS('Trades'!$R$4:$R$1003,'Trades'!$AC$4:$AC$1003,$A125)))</f>
        <v/>
      </c>
      <c r="E125" s="31" t="str">
        <f>IF($A125="","",IF(COUNTIFS('Trades'!$AC$4:$AC$1003,$A125,'Trades'!$S$4:$S$1003,"&gt;=0")+COUNTIFS('Trades'!$AC$4:$AC$1003,$A125,'Trades'!$S$4:$S$1003,"&lt;0")=0,"—",SUMIFS('Trades'!$S$4:$S$1003,'Trades'!$AC$4:$AC$1003,$A125)/(COUNTIFS('Trades'!$AC$4:$AC$1003,$A125,'Trades'!$S$4:$S$1003,"&gt;=0")+COUNTIFS('Trades'!$AC$4:$AC$1003,$A125,'Trades'!$S$4:$S$1003,"&lt;0"))))</f>
        <v/>
      </c>
      <c r="F125" s="26" t="str">
        <f>IF($A125="","",B125-(COUNTIFS('Trades'!$AC$4:$AC$1003,$A125,'Trades'!$V$4:$V$1003,"",'Trades'!$R$4:$R$1003,"&gt;=0")+COUNTIFS('Trades'!$AC$4:$AC$1003,$A125,'Trades'!$V$4:$V$1003,"",'Trades'!$R$4:$R$1003,"&lt;0")))</f>
        <v/>
      </c>
      <c r="G125" s="28" t="str">
        <f>IF($A125="","",IF(F125=0,"—",D125-SUMIFS('Trades'!$R$4:$R$1003,'Trades'!$AC$4:$AC$1003,$A125,'Trades'!$V$4:$V$1003,"")))</f>
        <v/>
      </c>
    </row>
    <row r="126">
      <c r="A126" s="34" t="str">
        <f>IF(COUNT('Trades'!$AC$4:$AC$1003)=0,"",IF(MAX('Trades'!$AC$4:$AC$1003)-7*26&lt;MIN('Trades'!$AC$4:$AC$1003),"",MAX('Trades'!$AC$4:$AC$1003)-7*26))</f>
        <v/>
      </c>
      <c r="B126" s="26" t="str">
        <f>IF($A126="","",COUNTIFS('Trades'!$AC$4:$AC$1003,$A126,'Trades'!$R$4:$R$1003,"&gt;=0")+COUNTIFS('Trades'!$AC$4:$AC$1003,$A126,'Trades'!$R$4:$R$1003,"&lt;0"))</f>
        <v/>
      </c>
      <c r="C126" s="27" t="str">
        <f>IF($A126="","",IF(B126=0,"—",COUNTIFS('Trades'!$AC$4:$AC$1003,$A126,'Trades'!$R$4:$R$1003,"&gt;0")/B126))</f>
        <v/>
      </c>
      <c r="D126" s="28" t="str">
        <f>IF($A126="","",IF(B126=0,"—",SUMIFS('Trades'!$R$4:$R$1003,'Trades'!$AC$4:$AC$1003,$A126)))</f>
        <v/>
      </c>
      <c r="E126" s="31" t="str">
        <f>IF($A126="","",IF(COUNTIFS('Trades'!$AC$4:$AC$1003,$A126,'Trades'!$S$4:$S$1003,"&gt;=0")+COUNTIFS('Trades'!$AC$4:$AC$1003,$A126,'Trades'!$S$4:$S$1003,"&lt;0")=0,"—",SUMIFS('Trades'!$S$4:$S$1003,'Trades'!$AC$4:$AC$1003,$A126)/(COUNTIFS('Trades'!$AC$4:$AC$1003,$A126,'Trades'!$S$4:$S$1003,"&gt;=0")+COUNTIFS('Trades'!$AC$4:$AC$1003,$A126,'Trades'!$S$4:$S$1003,"&lt;0"))))</f>
        <v/>
      </c>
      <c r="F126" s="26" t="str">
        <f>IF($A126="","",B126-(COUNTIFS('Trades'!$AC$4:$AC$1003,$A126,'Trades'!$V$4:$V$1003,"",'Trades'!$R$4:$R$1003,"&gt;=0")+COUNTIFS('Trades'!$AC$4:$AC$1003,$A126,'Trades'!$V$4:$V$1003,"",'Trades'!$R$4:$R$1003,"&lt;0")))</f>
        <v/>
      </c>
      <c r="G126" s="28" t="str">
        <f>IF($A126="","",IF(F126=0,"—",D126-SUMIFS('Trades'!$R$4:$R$1003,'Trades'!$AC$4:$AC$1003,$A126,'Trades'!$V$4:$V$1003,"")))</f>
        <v/>
      </c>
    </row>
    <row r="127">
      <c r="A127" s="34" t="str">
        <f>IF(COUNT('Trades'!$AC$4:$AC$1003)=0,"",IF(MAX('Trades'!$AC$4:$AC$1003)-7*27&lt;MIN('Trades'!$AC$4:$AC$1003),"",MAX('Trades'!$AC$4:$AC$1003)-7*27))</f>
        <v/>
      </c>
      <c r="B127" s="26" t="str">
        <f>IF($A127="","",COUNTIFS('Trades'!$AC$4:$AC$1003,$A127,'Trades'!$R$4:$R$1003,"&gt;=0")+COUNTIFS('Trades'!$AC$4:$AC$1003,$A127,'Trades'!$R$4:$R$1003,"&lt;0"))</f>
        <v/>
      </c>
      <c r="C127" s="27" t="str">
        <f>IF($A127="","",IF(B127=0,"—",COUNTIFS('Trades'!$AC$4:$AC$1003,$A127,'Trades'!$R$4:$R$1003,"&gt;0")/B127))</f>
        <v/>
      </c>
      <c r="D127" s="28" t="str">
        <f>IF($A127="","",IF(B127=0,"—",SUMIFS('Trades'!$R$4:$R$1003,'Trades'!$AC$4:$AC$1003,$A127)))</f>
        <v/>
      </c>
      <c r="E127" s="31" t="str">
        <f>IF($A127="","",IF(COUNTIFS('Trades'!$AC$4:$AC$1003,$A127,'Trades'!$S$4:$S$1003,"&gt;=0")+COUNTIFS('Trades'!$AC$4:$AC$1003,$A127,'Trades'!$S$4:$S$1003,"&lt;0")=0,"—",SUMIFS('Trades'!$S$4:$S$1003,'Trades'!$AC$4:$AC$1003,$A127)/(COUNTIFS('Trades'!$AC$4:$AC$1003,$A127,'Trades'!$S$4:$S$1003,"&gt;=0")+COUNTIFS('Trades'!$AC$4:$AC$1003,$A127,'Trades'!$S$4:$S$1003,"&lt;0"))))</f>
        <v/>
      </c>
      <c r="F127" s="26" t="str">
        <f>IF($A127="","",B127-(COUNTIFS('Trades'!$AC$4:$AC$1003,$A127,'Trades'!$V$4:$V$1003,"",'Trades'!$R$4:$R$1003,"&gt;=0")+COUNTIFS('Trades'!$AC$4:$AC$1003,$A127,'Trades'!$V$4:$V$1003,"",'Trades'!$R$4:$R$1003,"&lt;0")))</f>
        <v/>
      </c>
      <c r="G127" s="28" t="str">
        <f>IF($A127="","",IF(F127=0,"—",D127-SUMIFS('Trades'!$R$4:$R$1003,'Trades'!$AC$4:$AC$1003,$A127,'Trades'!$V$4:$V$1003,"")))</f>
        <v/>
      </c>
    </row>
    <row r="128">
      <c r="A128" s="34" t="str">
        <f>IF(COUNT('Trades'!$AC$4:$AC$1003)=0,"",IF(MAX('Trades'!$AC$4:$AC$1003)-7*28&lt;MIN('Trades'!$AC$4:$AC$1003),"",MAX('Trades'!$AC$4:$AC$1003)-7*28))</f>
        <v/>
      </c>
      <c r="B128" s="26" t="str">
        <f>IF($A128="","",COUNTIFS('Trades'!$AC$4:$AC$1003,$A128,'Trades'!$R$4:$R$1003,"&gt;=0")+COUNTIFS('Trades'!$AC$4:$AC$1003,$A128,'Trades'!$R$4:$R$1003,"&lt;0"))</f>
        <v/>
      </c>
      <c r="C128" s="27" t="str">
        <f>IF($A128="","",IF(B128=0,"—",COUNTIFS('Trades'!$AC$4:$AC$1003,$A128,'Trades'!$R$4:$R$1003,"&gt;0")/B128))</f>
        <v/>
      </c>
      <c r="D128" s="28" t="str">
        <f>IF($A128="","",IF(B128=0,"—",SUMIFS('Trades'!$R$4:$R$1003,'Trades'!$AC$4:$AC$1003,$A128)))</f>
        <v/>
      </c>
      <c r="E128" s="31" t="str">
        <f>IF($A128="","",IF(COUNTIFS('Trades'!$AC$4:$AC$1003,$A128,'Trades'!$S$4:$S$1003,"&gt;=0")+COUNTIFS('Trades'!$AC$4:$AC$1003,$A128,'Trades'!$S$4:$S$1003,"&lt;0")=0,"—",SUMIFS('Trades'!$S$4:$S$1003,'Trades'!$AC$4:$AC$1003,$A128)/(COUNTIFS('Trades'!$AC$4:$AC$1003,$A128,'Trades'!$S$4:$S$1003,"&gt;=0")+COUNTIFS('Trades'!$AC$4:$AC$1003,$A128,'Trades'!$S$4:$S$1003,"&lt;0"))))</f>
        <v/>
      </c>
      <c r="F128" s="26" t="str">
        <f>IF($A128="","",B128-(COUNTIFS('Trades'!$AC$4:$AC$1003,$A128,'Trades'!$V$4:$V$1003,"",'Trades'!$R$4:$R$1003,"&gt;=0")+COUNTIFS('Trades'!$AC$4:$AC$1003,$A128,'Trades'!$V$4:$V$1003,"",'Trades'!$R$4:$R$1003,"&lt;0")))</f>
        <v/>
      </c>
      <c r="G128" s="28" t="str">
        <f>IF($A128="","",IF(F128=0,"—",D128-SUMIFS('Trades'!$R$4:$R$1003,'Trades'!$AC$4:$AC$1003,$A128,'Trades'!$V$4:$V$1003,"")))</f>
        <v/>
      </c>
    </row>
    <row r="129">
      <c r="A129" s="34" t="str">
        <f>IF(COUNT('Trades'!$AC$4:$AC$1003)=0,"",IF(MAX('Trades'!$AC$4:$AC$1003)-7*29&lt;MIN('Trades'!$AC$4:$AC$1003),"",MAX('Trades'!$AC$4:$AC$1003)-7*29))</f>
        <v/>
      </c>
      <c r="B129" s="26" t="str">
        <f>IF($A129="","",COUNTIFS('Trades'!$AC$4:$AC$1003,$A129,'Trades'!$R$4:$R$1003,"&gt;=0")+COUNTIFS('Trades'!$AC$4:$AC$1003,$A129,'Trades'!$R$4:$R$1003,"&lt;0"))</f>
        <v/>
      </c>
      <c r="C129" s="27" t="str">
        <f>IF($A129="","",IF(B129=0,"—",COUNTIFS('Trades'!$AC$4:$AC$1003,$A129,'Trades'!$R$4:$R$1003,"&gt;0")/B129))</f>
        <v/>
      </c>
      <c r="D129" s="28" t="str">
        <f>IF($A129="","",IF(B129=0,"—",SUMIFS('Trades'!$R$4:$R$1003,'Trades'!$AC$4:$AC$1003,$A129)))</f>
        <v/>
      </c>
      <c r="E129" s="31" t="str">
        <f>IF($A129="","",IF(COUNTIFS('Trades'!$AC$4:$AC$1003,$A129,'Trades'!$S$4:$S$1003,"&gt;=0")+COUNTIFS('Trades'!$AC$4:$AC$1003,$A129,'Trades'!$S$4:$S$1003,"&lt;0")=0,"—",SUMIFS('Trades'!$S$4:$S$1003,'Trades'!$AC$4:$AC$1003,$A129)/(COUNTIFS('Trades'!$AC$4:$AC$1003,$A129,'Trades'!$S$4:$S$1003,"&gt;=0")+COUNTIFS('Trades'!$AC$4:$AC$1003,$A129,'Trades'!$S$4:$S$1003,"&lt;0"))))</f>
        <v/>
      </c>
      <c r="F129" s="26" t="str">
        <f>IF($A129="","",B129-(COUNTIFS('Trades'!$AC$4:$AC$1003,$A129,'Trades'!$V$4:$V$1003,"",'Trades'!$R$4:$R$1003,"&gt;=0")+COUNTIFS('Trades'!$AC$4:$AC$1003,$A129,'Trades'!$V$4:$V$1003,"",'Trades'!$R$4:$R$1003,"&lt;0")))</f>
        <v/>
      </c>
      <c r="G129" s="28" t="str">
        <f>IF($A129="","",IF(F129=0,"—",D129-SUMIFS('Trades'!$R$4:$R$1003,'Trades'!$AC$4:$AC$1003,$A129,'Trades'!$V$4:$V$1003,"")))</f>
        <v/>
      </c>
    </row>
    <row r="130">
      <c r="A130" s="34" t="str">
        <f>IF(COUNT('Trades'!$AC$4:$AC$1003)=0,"",IF(MAX('Trades'!$AC$4:$AC$1003)-7*30&lt;MIN('Trades'!$AC$4:$AC$1003),"",MAX('Trades'!$AC$4:$AC$1003)-7*30))</f>
        <v/>
      </c>
      <c r="B130" s="26" t="str">
        <f>IF($A130="","",COUNTIFS('Trades'!$AC$4:$AC$1003,$A130,'Trades'!$R$4:$R$1003,"&gt;=0")+COUNTIFS('Trades'!$AC$4:$AC$1003,$A130,'Trades'!$R$4:$R$1003,"&lt;0"))</f>
        <v/>
      </c>
      <c r="C130" s="27" t="str">
        <f>IF($A130="","",IF(B130=0,"—",COUNTIFS('Trades'!$AC$4:$AC$1003,$A130,'Trades'!$R$4:$R$1003,"&gt;0")/B130))</f>
        <v/>
      </c>
      <c r="D130" s="28" t="str">
        <f>IF($A130="","",IF(B130=0,"—",SUMIFS('Trades'!$R$4:$R$1003,'Trades'!$AC$4:$AC$1003,$A130)))</f>
        <v/>
      </c>
      <c r="E130" s="31" t="str">
        <f>IF($A130="","",IF(COUNTIFS('Trades'!$AC$4:$AC$1003,$A130,'Trades'!$S$4:$S$1003,"&gt;=0")+COUNTIFS('Trades'!$AC$4:$AC$1003,$A130,'Trades'!$S$4:$S$1003,"&lt;0")=0,"—",SUMIFS('Trades'!$S$4:$S$1003,'Trades'!$AC$4:$AC$1003,$A130)/(COUNTIFS('Trades'!$AC$4:$AC$1003,$A130,'Trades'!$S$4:$S$1003,"&gt;=0")+COUNTIFS('Trades'!$AC$4:$AC$1003,$A130,'Trades'!$S$4:$S$1003,"&lt;0"))))</f>
        <v/>
      </c>
      <c r="F130" s="26" t="str">
        <f>IF($A130="","",B130-(COUNTIFS('Trades'!$AC$4:$AC$1003,$A130,'Trades'!$V$4:$V$1003,"",'Trades'!$R$4:$R$1003,"&gt;=0")+COUNTIFS('Trades'!$AC$4:$AC$1003,$A130,'Trades'!$V$4:$V$1003,"",'Trades'!$R$4:$R$1003,"&lt;0")))</f>
        <v/>
      </c>
      <c r="G130" s="28" t="str">
        <f>IF($A130="","",IF(F130=0,"—",D130-SUMIFS('Trades'!$R$4:$R$1003,'Trades'!$AC$4:$AC$1003,$A130,'Trades'!$V$4:$V$1003,"")))</f>
        <v/>
      </c>
    </row>
    <row r="131">
      <c r="A131" s="34" t="str">
        <f>IF(COUNT('Trades'!$AC$4:$AC$1003)=0,"",IF(MAX('Trades'!$AC$4:$AC$1003)-7*31&lt;MIN('Trades'!$AC$4:$AC$1003),"",MAX('Trades'!$AC$4:$AC$1003)-7*31))</f>
        <v/>
      </c>
      <c r="B131" s="26" t="str">
        <f>IF($A131="","",COUNTIFS('Trades'!$AC$4:$AC$1003,$A131,'Trades'!$R$4:$R$1003,"&gt;=0")+COUNTIFS('Trades'!$AC$4:$AC$1003,$A131,'Trades'!$R$4:$R$1003,"&lt;0"))</f>
        <v/>
      </c>
      <c r="C131" s="27" t="str">
        <f>IF($A131="","",IF(B131=0,"—",COUNTIFS('Trades'!$AC$4:$AC$1003,$A131,'Trades'!$R$4:$R$1003,"&gt;0")/B131))</f>
        <v/>
      </c>
      <c r="D131" s="28" t="str">
        <f>IF($A131="","",IF(B131=0,"—",SUMIFS('Trades'!$R$4:$R$1003,'Trades'!$AC$4:$AC$1003,$A131)))</f>
        <v/>
      </c>
      <c r="E131" s="31" t="str">
        <f>IF($A131="","",IF(COUNTIFS('Trades'!$AC$4:$AC$1003,$A131,'Trades'!$S$4:$S$1003,"&gt;=0")+COUNTIFS('Trades'!$AC$4:$AC$1003,$A131,'Trades'!$S$4:$S$1003,"&lt;0")=0,"—",SUMIFS('Trades'!$S$4:$S$1003,'Trades'!$AC$4:$AC$1003,$A131)/(COUNTIFS('Trades'!$AC$4:$AC$1003,$A131,'Trades'!$S$4:$S$1003,"&gt;=0")+COUNTIFS('Trades'!$AC$4:$AC$1003,$A131,'Trades'!$S$4:$S$1003,"&lt;0"))))</f>
        <v/>
      </c>
      <c r="F131" s="26" t="str">
        <f>IF($A131="","",B131-(COUNTIFS('Trades'!$AC$4:$AC$1003,$A131,'Trades'!$V$4:$V$1003,"",'Trades'!$R$4:$R$1003,"&gt;=0")+COUNTIFS('Trades'!$AC$4:$AC$1003,$A131,'Trades'!$V$4:$V$1003,"",'Trades'!$R$4:$R$1003,"&lt;0")))</f>
        <v/>
      </c>
      <c r="G131" s="28" t="str">
        <f>IF($A131="","",IF(F131=0,"—",D131-SUMIFS('Trades'!$R$4:$R$1003,'Trades'!$AC$4:$AC$1003,$A131,'Trades'!$V$4:$V$1003,"")))</f>
        <v/>
      </c>
    </row>
    <row r="132">
      <c r="A132" s="34" t="str">
        <f>IF(COUNT('Trades'!$AC$4:$AC$1003)=0,"",IF(MAX('Trades'!$AC$4:$AC$1003)-7*32&lt;MIN('Trades'!$AC$4:$AC$1003),"",MAX('Trades'!$AC$4:$AC$1003)-7*32))</f>
        <v/>
      </c>
      <c r="B132" s="26" t="str">
        <f>IF($A132="","",COUNTIFS('Trades'!$AC$4:$AC$1003,$A132,'Trades'!$R$4:$R$1003,"&gt;=0")+COUNTIFS('Trades'!$AC$4:$AC$1003,$A132,'Trades'!$R$4:$R$1003,"&lt;0"))</f>
        <v/>
      </c>
      <c r="C132" s="27" t="str">
        <f>IF($A132="","",IF(B132=0,"—",COUNTIFS('Trades'!$AC$4:$AC$1003,$A132,'Trades'!$R$4:$R$1003,"&gt;0")/B132))</f>
        <v/>
      </c>
      <c r="D132" s="28" t="str">
        <f>IF($A132="","",IF(B132=0,"—",SUMIFS('Trades'!$R$4:$R$1003,'Trades'!$AC$4:$AC$1003,$A132)))</f>
        <v/>
      </c>
      <c r="E132" s="31" t="str">
        <f>IF($A132="","",IF(COUNTIFS('Trades'!$AC$4:$AC$1003,$A132,'Trades'!$S$4:$S$1003,"&gt;=0")+COUNTIFS('Trades'!$AC$4:$AC$1003,$A132,'Trades'!$S$4:$S$1003,"&lt;0")=0,"—",SUMIFS('Trades'!$S$4:$S$1003,'Trades'!$AC$4:$AC$1003,$A132)/(COUNTIFS('Trades'!$AC$4:$AC$1003,$A132,'Trades'!$S$4:$S$1003,"&gt;=0")+COUNTIFS('Trades'!$AC$4:$AC$1003,$A132,'Trades'!$S$4:$S$1003,"&lt;0"))))</f>
        <v/>
      </c>
      <c r="F132" s="26" t="str">
        <f>IF($A132="","",B132-(COUNTIFS('Trades'!$AC$4:$AC$1003,$A132,'Trades'!$V$4:$V$1003,"",'Trades'!$R$4:$R$1003,"&gt;=0")+COUNTIFS('Trades'!$AC$4:$AC$1003,$A132,'Trades'!$V$4:$V$1003,"",'Trades'!$R$4:$R$1003,"&lt;0")))</f>
        <v/>
      </c>
      <c r="G132" s="28" t="str">
        <f>IF($A132="","",IF(F132=0,"—",D132-SUMIFS('Trades'!$R$4:$R$1003,'Trades'!$AC$4:$AC$1003,$A132,'Trades'!$V$4:$V$1003,"")))</f>
        <v/>
      </c>
    </row>
    <row r="133">
      <c r="A133" s="34" t="str">
        <f>IF(COUNT('Trades'!$AC$4:$AC$1003)=0,"",IF(MAX('Trades'!$AC$4:$AC$1003)-7*33&lt;MIN('Trades'!$AC$4:$AC$1003),"",MAX('Trades'!$AC$4:$AC$1003)-7*33))</f>
        <v/>
      </c>
      <c r="B133" s="26" t="str">
        <f>IF($A133="","",COUNTIFS('Trades'!$AC$4:$AC$1003,$A133,'Trades'!$R$4:$R$1003,"&gt;=0")+COUNTIFS('Trades'!$AC$4:$AC$1003,$A133,'Trades'!$R$4:$R$1003,"&lt;0"))</f>
        <v/>
      </c>
      <c r="C133" s="27" t="str">
        <f>IF($A133="","",IF(B133=0,"—",COUNTIFS('Trades'!$AC$4:$AC$1003,$A133,'Trades'!$R$4:$R$1003,"&gt;0")/B133))</f>
        <v/>
      </c>
      <c r="D133" s="28" t="str">
        <f>IF($A133="","",IF(B133=0,"—",SUMIFS('Trades'!$R$4:$R$1003,'Trades'!$AC$4:$AC$1003,$A133)))</f>
        <v/>
      </c>
      <c r="E133" s="31" t="str">
        <f>IF($A133="","",IF(COUNTIFS('Trades'!$AC$4:$AC$1003,$A133,'Trades'!$S$4:$S$1003,"&gt;=0")+COUNTIFS('Trades'!$AC$4:$AC$1003,$A133,'Trades'!$S$4:$S$1003,"&lt;0")=0,"—",SUMIFS('Trades'!$S$4:$S$1003,'Trades'!$AC$4:$AC$1003,$A133)/(COUNTIFS('Trades'!$AC$4:$AC$1003,$A133,'Trades'!$S$4:$S$1003,"&gt;=0")+COUNTIFS('Trades'!$AC$4:$AC$1003,$A133,'Trades'!$S$4:$S$1003,"&lt;0"))))</f>
        <v/>
      </c>
      <c r="F133" s="26" t="str">
        <f>IF($A133="","",B133-(COUNTIFS('Trades'!$AC$4:$AC$1003,$A133,'Trades'!$V$4:$V$1003,"",'Trades'!$R$4:$R$1003,"&gt;=0")+COUNTIFS('Trades'!$AC$4:$AC$1003,$A133,'Trades'!$V$4:$V$1003,"",'Trades'!$R$4:$R$1003,"&lt;0")))</f>
        <v/>
      </c>
      <c r="G133" s="28" t="str">
        <f>IF($A133="","",IF(F133=0,"—",D133-SUMIFS('Trades'!$R$4:$R$1003,'Trades'!$AC$4:$AC$1003,$A133,'Trades'!$V$4:$V$1003,"")))</f>
        <v/>
      </c>
    </row>
    <row r="134">
      <c r="A134" s="34" t="str">
        <f>IF(COUNT('Trades'!$AC$4:$AC$1003)=0,"",IF(MAX('Trades'!$AC$4:$AC$1003)-7*34&lt;MIN('Trades'!$AC$4:$AC$1003),"",MAX('Trades'!$AC$4:$AC$1003)-7*34))</f>
        <v/>
      </c>
      <c r="B134" s="26" t="str">
        <f>IF($A134="","",COUNTIFS('Trades'!$AC$4:$AC$1003,$A134,'Trades'!$R$4:$R$1003,"&gt;=0")+COUNTIFS('Trades'!$AC$4:$AC$1003,$A134,'Trades'!$R$4:$R$1003,"&lt;0"))</f>
        <v/>
      </c>
      <c r="C134" s="27" t="str">
        <f>IF($A134="","",IF(B134=0,"—",COUNTIFS('Trades'!$AC$4:$AC$1003,$A134,'Trades'!$R$4:$R$1003,"&gt;0")/B134))</f>
        <v/>
      </c>
      <c r="D134" s="28" t="str">
        <f>IF($A134="","",IF(B134=0,"—",SUMIFS('Trades'!$R$4:$R$1003,'Trades'!$AC$4:$AC$1003,$A134)))</f>
        <v/>
      </c>
      <c r="E134" s="31" t="str">
        <f>IF($A134="","",IF(COUNTIFS('Trades'!$AC$4:$AC$1003,$A134,'Trades'!$S$4:$S$1003,"&gt;=0")+COUNTIFS('Trades'!$AC$4:$AC$1003,$A134,'Trades'!$S$4:$S$1003,"&lt;0")=0,"—",SUMIFS('Trades'!$S$4:$S$1003,'Trades'!$AC$4:$AC$1003,$A134)/(COUNTIFS('Trades'!$AC$4:$AC$1003,$A134,'Trades'!$S$4:$S$1003,"&gt;=0")+COUNTIFS('Trades'!$AC$4:$AC$1003,$A134,'Trades'!$S$4:$S$1003,"&lt;0"))))</f>
        <v/>
      </c>
      <c r="F134" s="26" t="str">
        <f>IF($A134="","",B134-(COUNTIFS('Trades'!$AC$4:$AC$1003,$A134,'Trades'!$V$4:$V$1003,"",'Trades'!$R$4:$R$1003,"&gt;=0")+COUNTIFS('Trades'!$AC$4:$AC$1003,$A134,'Trades'!$V$4:$V$1003,"",'Trades'!$R$4:$R$1003,"&lt;0")))</f>
        <v/>
      </c>
      <c r="G134" s="28" t="str">
        <f>IF($A134="","",IF(F134=0,"—",D134-SUMIFS('Trades'!$R$4:$R$1003,'Trades'!$AC$4:$AC$1003,$A134,'Trades'!$V$4:$V$1003,"")))</f>
        <v/>
      </c>
    </row>
    <row r="135">
      <c r="A135" s="34" t="str">
        <f>IF(COUNT('Trades'!$AC$4:$AC$1003)=0,"",IF(MAX('Trades'!$AC$4:$AC$1003)-7*35&lt;MIN('Trades'!$AC$4:$AC$1003),"",MAX('Trades'!$AC$4:$AC$1003)-7*35))</f>
        <v/>
      </c>
      <c r="B135" s="26" t="str">
        <f>IF($A135="","",COUNTIFS('Trades'!$AC$4:$AC$1003,$A135,'Trades'!$R$4:$R$1003,"&gt;=0")+COUNTIFS('Trades'!$AC$4:$AC$1003,$A135,'Trades'!$R$4:$R$1003,"&lt;0"))</f>
        <v/>
      </c>
      <c r="C135" s="27" t="str">
        <f>IF($A135="","",IF(B135=0,"—",COUNTIFS('Trades'!$AC$4:$AC$1003,$A135,'Trades'!$R$4:$R$1003,"&gt;0")/B135))</f>
        <v/>
      </c>
      <c r="D135" s="28" t="str">
        <f>IF($A135="","",IF(B135=0,"—",SUMIFS('Trades'!$R$4:$R$1003,'Trades'!$AC$4:$AC$1003,$A135)))</f>
        <v/>
      </c>
      <c r="E135" s="31" t="str">
        <f>IF($A135="","",IF(COUNTIFS('Trades'!$AC$4:$AC$1003,$A135,'Trades'!$S$4:$S$1003,"&gt;=0")+COUNTIFS('Trades'!$AC$4:$AC$1003,$A135,'Trades'!$S$4:$S$1003,"&lt;0")=0,"—",SUMIFS('Trades'!$S$4:$S$1003,'Trades'!$AC$4:$AC$1003,$A135)/(COUNTIFS('Trades'!$AC$4:$AC$1003,$A135,'Trades'!$S$4:$S$1003,"&gt;=0")+COUNTIFS('Trades'!$AC$4:$AC$1003,$A135,'Trades'!$S$4:$S$1003,"&lt;0"))))</f>
        <v/>
      </c>
      <c r="F135" s="26" t="str">
        <f>IF($A135="","",B135-(COUNTIFS('Trades'!$AC$4:$AC$1003,$A135,'Trades'!$V$4:$V$1003,"",'Trades'!$R$4:$R$1003,"&gt;=0")+COUNTIFS('Trades'!$AC$4:$AC$1003,$A135,'Trades'!$V$4:$V$1003,"",'Trades'!$R$4:$R$1003,"&lt;0")))</f>
        <v/>
      </c>
      <c r="G135" s="28" t="str">
        <f>IF($A135="","",IF(F135=0,"—",D135-SUMIFS('Trades'!$R$4:$R$1003,'Trades'!$AC$4:$AC$1003,$A135,'Trades'!$V$4:$V$1003,"")))</f>
        <v/>
      </c>
    </row>
    <row r="136">
      <c r="A136" s="34" t="str">
        <f>IF(COUNT('Trades'!$AC$4:$AC$1003)=0,"",IF(MAX('Trades'!$AC$4:$AC$1003)-7*36&lt;MIN('Trades'!$AC$4:$AC$1003),"",MAX('Trades'!$AC$4:$AC$1003)-7*36))</f>
        <v/>
      </c>
      <c r="B136" s="26" t="str">
        <f>IF($A136="","",COUNTIFS('Trades'!$AC$4:$AC$1003,$A136,'Trades'!$R$4:$R$1003,"&gt;=0")+COUNTIFS('Trades'!$AC$4:$AC$1003,$A136,'Trades'!$R$4:$R$1003,"&lt;0"))</f>
        <v/>
      </c>
      <c r="C136" s="27" t="str">
        <f>IF($A136="","",IF(B136=0,"—",COUNTIFS('Trades'!$AC$4:$AC$1003,$A136,'Trades'!$R$4:$R$1003,"&gt;0")/B136))</f>
        <v/>
      </c>
      <c r="D136" s="28" t="str">
        <f>IF($A136="","",IF(B136=0,"—",SUMIFS('Trades'!$R$4:$R$1003,'Trades'!$AC$4:$AC$1003,$A136)))</f>
        <v/>
      </c>
      <c r="E136" s="31" t="str">
        <f>IF($A136="","",IF(COUNTIFS('Trades'!$AC$4:$AC$1003,$A136,'Trades'!$S$4:$S$1003,"&gt;=0")+COUNTIFS('Trades'!$AC$4:$AC$1003,$A136,'Trades'!$S$4:$S$1003,"&lt;0")=0,"—",SUMIFS('Trades'!$S$4:$S$1003,'Trades'!$AC$4:$AC$1003,$A136)/(COUNTIFS('Trades'!$AC$4:$AC$1003,$A136,'Trades'!$S$4:$S$1003,"&gt;=0")+COUNTIFS('Trades'!$AC$4:$AC$1003,$A136,'Trades'!$S$4:$S$1003,"&lt;0"))))</f>
        <v/>
      </c>
      <c r="F136" s="26" t="str">
        <f>IF($A136="","",B136-(COUNTIFS('Trades'!$AC$4:$AC$1003,$A136,'Trades'!$V$4:$V$1003,"",'Trades'!$R$4:$R$1003,"&gt;=0")+COUNTIFS('Trades'!$AC$4:$AC$1003,$A136,'Trades'!$V$4:$V$1003,"",'Trades'!$R$4:$R$1003,"&lt;0")))</f>
        <v/>
      </c>
      <c r="G136" s="28" t="str">
        <f>IF($A136="","",IF(F136=0,"—",D136-SUMIFS('Trades'!$R$4:$R$1003,'Trades'!$AC$4:$AC$1003,$A136,'Trades'!$V$4:$V$1003,"")))</f>
        <v/>
      </c>
    </row>
    <row r="137">
      <c r="A137" s="34" t="str">
        <f>IF(COUNT('Trades'!$AC$4:$AC$1003)=0,"",IF(MAX('Trades'!$AC$4:$AC$1003)-7*37&lt;MIN('Trades'!$AC$4:$AC$1003),"",MAX('Trades'!$AC$4:$AC$1003)-7*37))</f>
        <v/>
      </c>
      <c r="B137" s="26" t="str">
        <f>IF($A137="","",COUNTIFS('Trades'!$AC$4:$AC$1003,$A137,'Trades'!$R$4:$R$1003,"&gt;=0")+COUNTIFS('Trades'!$AC$4:$AC$1003,$A137,'Trades'!$R$4:$R$1003,"&lt;0"))</f>
        <v/>
      </c>
      <c r="C137" s="27" t="str">
        <f>IF($A137="","",IF(B137=0,"—",COUNTIFS('Trades'!$AC$4:$AC$1003,$A137,'Trades'!$R$4:$R$1003,"&gt;0")/B137))</f>
        <v/>
      </c>
      <c r="D137" s="28" t="str">
        <f>IF($A137="","",IF(B137=0,"—",SUMIFS('Trades'!$R$4:$R$1003,'Trades'!$AC$4:$AC$1003,$A137)))</f>
        <v/>
      </c>
      <c r="E137" s="31" t="str">
        <f>IF($A137="","",IF(COUNTIFS('Trades'!$AC$4:$AC$1003,$A137,'Trades'!$S$4:$S$1003,"&gt;=0")+COUNTIFS('Trades'!$AC$4:$AC$1003,$A137,'Trades'!$S$4:$S$1003,"&lt;0")=0,"—",SUMIFS('Trades'!$S$4:$S$1003,'Trades'!$AC$4:$AC$1003,$A137)/(COUNTIFS('Trades'!$AC$4:$AC$1003,$A137,'Trades'!$S$4:$S$1003,"&gt;=0")+COUNTIFS('Trades'!$AC$4:$AC$1003,$A137,'Trades'!$S$4:$S$1003,"&lt;0"))))</f>
        <v/>
      </c>
      <c r="F137" s="26" t="str">
        <f>IF($A137="","",B137-(COUNTIFS('Trades'!$AC$4:$AC$1003,$A137,'Trades'!$V$4:$V$1003,"",'Trades'!$R$4:$R$1003,"&gt;=0")+COUNTIFS('Trades'!$AC$4:$AC$1003,$A137,'Trades'!$V$4:$V$1003,"",'Trades'!$R$4:$R$1003,"&lt;0")))</f>
        <v/>
      </c>
      <c r="G137" s="28" t="str">
        <f>IF($A137="","",IF(F137=0,"—",D137-SUMIFS('Trades'!$R$4:$R$1003,'Trades'!$AC$4:$AC$1003,$A137,'Trades'!$V$4:$V$1003,"")))</f>
        <v/>
      </c>
    </row>
    <row r="138">
      <c r="A138" s="34" t="str">
        <f>IF(COUNT('Trades'!$AC$4:$AC$1003)=0,"",IF(MAX('Trades'!$AC$4:$AC$1003)-7*38&lt;MIN('Trades'!$AC$4:$AC$1003),"",MAX('Trades'!$AC$4:$AC$1003)-7*38))</f>
        <v/>
      </c>
      <c r="B138" s="26" t="str">
        <f>IF($A138="","",COUNTIFS('Trades'!$AC$4:$AC$1003,$A138,'Trades'!$R$4:$R$1003,"&gt;=0")+COUNTIFS('Trades'!$AC$4:$AC$1003,$A138,'Trades'!$R$4:$R$1003,"&lt;0"))</f>
        <v/>
      </c>
      <c r="C138" s="27" t="str">
        <f>IF($A138="","",IF(B138=0,"—",COUNTIFS('Trades'!$AC$4:$AC$1003,$A138,'Trades'!$R$4:$R$1003,"&gt;0")/B138))</f>
        <v/>
      </c>
      <c r="D138" s="28" t="str">
        <f>IF($A138="","",IF(B138=0,"—",SUMIFS('Trades'!$R$4:$R$1003,'Trades'!$AC$4:$AC$1003,$A138)))</f>
        <v/>
      </c>
      <c r="E138" s="31" t="str">
        <f>IF($A138="","",IF(COUNTIFS('Trades'!$AC$4:$AC$1003,$A138,'Trades'!$S$4:$S$1003,"&gt;=0")+COUNTIFS('Trades'!$AC$4:$AC$1003,$A138,'Trades'!$S$4:$S$1003,"&lt;0")=0,"—",SUMIFS('Trades'!$S$4:$S$1003,'Trades'!$AC$4:$AC$1003,$A138)/(COUNTIFS('Trades'!$AC$4:$AC$1003,$A138,'Trades'!$S$4:$S$1003,"&gt;=0")+COUNTIFS('Trades'!$AC$4:$AC$1003,$A138,'Trades'!$S$4:$S$1003,"&lt;0"))))</f>
        <v/>
      </c>
      <c r="F138" s="26" t="str">
        <f>IF($A138="","",B138-(COUNTIFS('Trades'!$AC$4:$AC$1003,$A138,'Trades'!$V$4:$V$1003,"",'Trades'!$R$4:$R$1003,"&gt;=0")+COUNTIFS('Trades'!$AC$4:$AC$1003,$A138,'Trades'!$V$4:$V$1003,"",'Trades'!$R$4:$R$1003,"&lt;0")))</f>
        <v/>
      </c>
      <c r="G138" s="28" t="str">
        <f>IF($A138="","",IF(F138=0,"—",D138-SUMIFS('Trades'!$R$4:$R$1003,'Trades'!$AC$4:$AC$1003,$A138,'Trades'!$V$4:$V$1003,"")))</f>
        <v/>
      </c>
    </row>
    <row r="139">
      <c r="A139" s="34" t="str">
        <f>IF(COUNT('Trades'!$AC$4:$AC$1003)=0,"",IF(MAX('Trades'!$AC$4:$AC$1003)-7*39&lt;MIN('Trades'!$AC$4:$AC$1003),"",MAX('Trades'!$AC$4:$AC$1003)-7*39))</f>
        <v/>
      </c>
      <c r="B139" s="26" t="str">
        <f>IF($A139="","",COUNTIFS('Trades'!$AC$4:$AC$1003,$A139,'Trades'!$R$4:$R$1003,"&gt;=0")+COUNTIFS('Trades'!$AC$4:$AC$1003,$A139,'Trades'!$R$4:$R$1003,"&lt;0"))</f>
        <v/>
      </c>
      <c r="C139" s="27" t="str">
        <f>IF($A139="","",IF(B139=0,"—",COUNTIFS('Trades'!$AC$4:$AC$1003,$A139,'Trades'!$R$4:$R$1003,"&gt;0")/B139))</f>
        <v/>
      </c>
      <c r="D139" s="28" t="str">
        <f>IF($A139="","",IF(B139=0,"—",SUMIFS('Trades'!$R$4:$R$1003,'Trades'!$AC$4:$AC$1003,$A139)))</f>
        <v/>
      </c>
      <c r="E139" s="31" t="str">
        <f>IF($A139="","",IF(COUNTIFS('Trades'!$AC$4:$AC$1003,$A139,'Trades'!$S$4:$S$1003,"&gt;=0")+COUNTIFS('Trades'!$AC$4:$AC$1003,$A139,'Trades'!$S$4:$S$1003,"&lt;0")=0,"—",SUMIFS('Trades'!$S$4:$S$1003,'Trades'!$AC$4:$AC$1003,$A139)/(COUNTIFS('Trades'!$AC$4:$AC$1003,$A139,'Trades'!$S$4:$S$1003,"&gt;=0")+COUNTIFS('Trades'!$AC$4:$AC$1003,$A139,'Trades'!$S$4:$S$1003,"&lt;0"))))</f>
        <v/>
      </c>
      <c r="F139" s="26" t="str">
        <f>IF($A139="","",B139-(COUNTIFS('Trades'!$AC$4:$AC$1003,$A139,'Trades'!$V$4:$V$1003,"",'Trades'!$R$4:$R$1003,"&gt;=0")+COUNTIFS('Trades'!$AC$4:$AC$1003,$A139,'Trades'!$V$4:$V$1003,"",'Trades'!$R$4:$R$1003,"&lt;0")))</f>
        <v/>
      </c>
      <c r="G139" s="28" t="str">
        <f>IF($A139="","",IF(F139=0,"—",D139-SUMIFS('Trades'!$R$4:$R$1003,'Trades'!$AC$4:$AC$1003,$A139,'Trades'!$V$4:$V$1003,"")))</f>
        <v/>
      </c>
    </row>
    <row r="140">
      <c r="A140" s="34" t="str">
        <f>IF(COUNT('Trades'!$AC$4:$AC$1003)=0,"",IF(MAX('Trades'!$AC$4:$AC$1003)-7*40&lt;MIN('Trades'!$AC$4:$AC$1003),"",MAX('Trades'!$AC$4:$AC$1003)-7*40))</f>
        <v/>
      </c>
      <c r="B140" s="26" t="str">
        <f>IF($A140="","",COUNTIFS('Trades'!$AC$4:$AC$1003,$A140,'Trades'!$R$4:$R$1003,"&gt;=0")+COUNTIFS('Trades'!$AC$4:$AC$1003,$A140,'Trades'!$R$4:$R$1003,"&lt;0"))</f>
        <v/>
      </c>
      <c r="C140" s="27" t="str">
        <f>IF($A140="","",IF(B140=0,"—",COUNTIFS('Trades'!$AC$4:$AC$1003,$A140,'Trades'!$R$4:$R$1003,"&gt;0")/B140))</f>
        <v/>
      </c>
      <c r="D140" s="28" t="str">
        <f>IF($A140="","",IF(B140=0,"—",SUMIFS('Trades'!$R$4:$R$1003,'Trades'!$AC$4:$AC$1003,$A140)))</f>
        <v/>
      </c>
      <c r="E140" s="31" t="str">
        <f>IF($A140="","",IF(COUNTIFS('Trades'!$AC$4:$AC$1003,$A140,'Trades'!$S$4:$S$1003,"&gt;=0")+COUNTIFS('Trades'!$AC$4:$AC$1003,$A140,'Trades'!$S$4:$S$1003,"&lt;0")=0,"—",SUMIFS('Trades'!$S$4:$S$1003,'Trades'!$AC$4:$AC$1003,$A140)/(COUNTIFS('Trades'!$AC$4:$AC$1003,$A140,'Trades'!$S$4:$S$1003,"&gt;=0")+COUNTIFS('Trades'!$AC$4:$AC$1003,$A140,'Trades'!$S$4:$S$1003,"&lt;0"))))</f>
        <v/>
      </c>
      <c r="F140" s="26" t="str">
        <f>IF($A140="","",B140-(COUNTIFS('Trades'!$AC$4:$AC$1003,$A140,'Trades'!$V$4:$V$1003,"",'Trades'!$R$4:$R$1003,"&gt;=0")+COUNTIFS('Trades'!$AC$4:$AC$1003,$A140,'Trades'!$V$4:$V$1003,"",'Trades'!$R$4:$R$1003,"&lt;0")))</f>
        <v/>
      </c>
      <c r="G140" s="28" t="str">
        <f>IF($A140="","",IF(F140=0,"—",D140-SUMIFS('Trades'!$R$4:$R$1003,'Trades'!$AC$4:$AC$1003,$A140,'Trades'!$V$4:$V$1003,"")))</f>
        <v/>
      </c>
    </row>
    <row r="141">
      <c r="A141" s="34" t="str">
        <f>IF(COUNT('Trades'!$AC$4:$AC$1003)=0,"",IF(MAX('Trades'!$AC$4:$AC$1003)-7*41&lt;MIN('Trades'!$AC$4:$AC$1003),"",MAX('Trades'!$AC$4:$AC$1003)-7*41))</f>
        <v/>
      </c>
      <c r="B141" s="26" t="str">
        <f>IF($A141="","",COUNTIFS('Trades'!$AC$4:$AC$1003,$A141,'Trades'!$R$4:$R$1003,"&gt;=0")+COUNTIFS('Trades'!$AC$4:$AC$1003,$A141,'Trades'!$R$4:$R$1003,"&lt;0"))</f>
        <v/>
      </c>
      <c r="C141" s="27" t="str">
        <f>IF($A141="","",IF(B141=0,"—",COUNTIFS('Trades'!$AC$4:$AC$1003,$A141,'Trades'!$R$4:$R$1003,"&gt;0")/B141))</f>
        <v/>
      </c>
      <c r="D141" s="28" t="str">
        <f>IF($A141="","",IF(B141=0,"—",SUMIFS('Trades'!$R$4:$R$1003,'Trades'!$AC$4:$AC$1003,$A141)))</f>
        <v/>
      </c>
      <c r="E141" s="31" t="str">
        <f>IF($A141="","",IF(COUNTIFS('Trades'!$AC$4:$AC$1003,$A141,'Trades'!$S$4:$S$1003,"&gt;=0")+COUNTIFS('Trades'!$AC$4:$AC$1003,$A141,'Trades'!$S$4:$S$1003,"&lt;0")=0,"—",SUMIFS('Trades'!$S$4:$S$1003,'Trades'!$AC$4:$AC$1003,$A141)/(COUNTIFS('Trades'!$AC$4:$AC$1003,$A141,'Trades'!$S$4:$S$1003,"&gt;=0")+COUNTIFS('Trades'!$AC$4:$AC$1003,$A141,'Trades'!$S$4:$S$1003,"&lt;0"))))</f>
        <v/>
      </c>
      <c r="F141" s="26" t="str">
        <f>IF($A141="","",B141-(COUNTIFS('Trades'!$AC$4:$AC$1003,$A141,'Trades'!$V$4:$V$1003,"",'Trades'!$R$4:$R$1003,"&gt;=0")+COUNTIFS('Trades'!$AC$4:$AC$1003,$A141,'Trades'!$V$4:$V$1003,"",'Trades'!$R$4:$R$1003,"&lt;0")))</f>
        <v/>
      </c>
      <c r="G141" s="28" t="str">
        <f>IF($A141="","",IF(F141=0,"—",D141-SUMIFS('Trades'!$R$4:$R$1003,'Trades'!$AC$4:$AC$1003,$A141,'Trades'!$V$4:$V$1003,"")))</f>
        <v/>
      </c>
    </row>
    <row r="142">
      <c r="A142" s="34" t="str">
        <f>IF(COUNT('Trades'!$AC$4:$AC$1003)=0,"",IF(MAX('Trades'!$AC$4:$AC$1003)-7*42&lt;MIN('Trades'!$AC$4:$AC$1003),"",MAX('Trades'!$AC$4:$AC$1003)-7*42))</f>
        <v/>
      </c>
      <c r="B142" s="26" t="str">
        <f>IF($A142="","",COUNTIFS('Trades'!$AC$4:$AC$1003,$A142,'Trades'!$R$4:$R$1003,"&gt;=0")+COUNTIFS('Trades'!$AC$4:$AC$1003,$A142,'Trades'!$R$4:$R$1003,"&lt;0"))</f>
        <v/>
      </c>
      <c r="C142" s="27" t="str">
        <f>IF($A142="","",IF(B142=0,"—",COUNTIFS('Trades'!$AC$4:$AC$1003,$A142,'Trades'!$R$4:$R$1003,"&gt;0")/B142))</f>
        <v/>
      </c>
      <c r="D142" s="28" t="str">
        <f>IF($A142="","",IF(B142=0,"—",SUMIFS('Trades'!$R$4:$R$1003,'Trades'!$AC$4:$AC$1003,$A142)))</f>
        <v/>
      </c>
      <c r="E142" s="31" t="str">
        <f>IF($A142="","",IF(COUNTIFS('Trades'!$AC$4:$AC$1003,$A142,'Trades'!$S$4:$S$1003,"&gt;=0")+COUNTIFS('Trades'!$AC$4:$AC$1003,$A142,'Trades'!$S$4:$S$1003,"&lt;0")=0,"—",SUMIFS('Trades'!$S$4:$S$1003,'Trades'!$AC$4:$AC$1003,$A142)/(COUNTIFS('Trades'!$AC$4:$AC$1003,$A142,'Trades'!$S$4:$S$1003,"&gt;=0")+COUNTIFS('Trades'!$AC$4:$AC$1003,$A142,'Trades'!$S$4:$S$1003,"&lt;0"))))</f>
        <v/>
      </c>
      <c r="F142" s="26" t="str">
        <f>IF($A142="","",B142-(COUNTIFS('Trades'!$AC$4:$AC$1003,$A142,'Trades'!$V$4:$V$1003,"",'Trades'!$R$4:$R$1003,"&gt;=0")+COUNTIFS('Trades'!$AC$4:$AC$1003,$A142,'Trades'!$V$4:$V$1003,"",'Trades'!$R$4:$R$1003,"&lt;0")))</f>
        <v/>
      </c>
      <c r="G142" s="28" t="str">
        <f>IF($A142="","",IF(F142=0,"—",D142-SUMIFS('Trades'!$R$4:$R$1003,'Trades'!$AC$4:$AC$1003,$A142,'Trades'!$V$4:$V$1003,"")))</f>
        <v/>
      </c>
    </row>
    <row r="143">
      <c r="A143" s="34" t="str">
        <f>IF(COUNT('Trades'!$AC$4:$AC$1003)=0,"",IF(MAX('Trades'!$AC$4:$AC$1003)-7*43&lt;MIN('Trades'!$AC$4:$AC$1003),"",MAX('Trades'!$AC$4:$AC$1003)-7*43))</f>
        <v/>
      </c>
      <c r="B143" s="26" t="str">
        <f>IF($A143="","",COUNTIFS('Trades'!$AC$4:$AC$1003,$A143,'Trades'!$R$4:$R$1003,"&gt;=0")+COUNTIFS('Trades'!$AC$4:$AC$1003,$A143,'Trades'!$R$4:$R$1003,"&lt;0"))</f>
        <v/>
      </c>
      <c r="C143" s="27" t="str">
        <f>IF($A143="","",IF(B143=0,"—",COUNTIFS('Trades'!$AC$4:$AC$1003,$A143,'Trades'!$R$4:$R$1003,"&gt;0")/B143))</f>
        <v/>
      </c>
      <c r="D143" s="28" t="str">
        <f>IF($A143="","",IF(B143=0,"—",SUMIFS('Trades'!$R$4:$R$1003,'Trades'!$AC$4:$AC$1003,$A143)))</f>
        <v/>
      </c>
      <c r="E143" s="31" t="str">
        <f>IF($A143="","",IF(COUNTIFS('Trades'!$AC$4:$AC$1003,$A143,'Trades'!$S$4:$S$1003,"&gt;=0")+COUNTIFS('Trades'!$AC$4:$AC$1003,$A143,'Trades'!$S$4:$S$1003,"&lt;0")=0,"—",SUMIFS('Trades'!$S$4:$S$1003,'Trades'!$AC$4:$AC$1003,$A143)/(COUNTIFS('Trades'!$AC$4:$AC$1003,$A143,'Trades'!$S$4:$S$1003,"&gt;=0")+COUNTIFS('Trades'!$AC$4:$AC$1003,$A143,'Trades'!$S$4:$S$1003,"&lt;0"))))</f>
        <v/>
      </c>
      <c r="F143" s="26" t="str">
        <f>IF($A143="","",B143-(COUNTIFS('Trades'!$AC$4:$AC$1003,$A143,'Trades'!$V$4:$V$1003,"",'Trades'!$R$4:$R$1003,"&gt;=0")+COUNTIFS('Trades'!$AC$4:$AC$1003,$A143,'Trades'!$V$4:$V$1003,"",'Trades'!$R$4:$R$1003,"&lt;0")))</f>
        <v/>
      </c>
      <c r="G143" s="28" t="str">
        <f>IF($A143="","",IF(F143=0,"—",D143-SUMIFS('Trades'!$R$4:$R$1003,'Trades'!$AC$4:$AC$1003,$A143,'Trades'!$V$4:$V$1003,"")))</f>
        <v/>
      </c>
    </row>
    <row r="144">
      <c r="A144" s="34" t="str">
        <f>IF(COUNT('Trades'!$AC$4:$AC$1003)=0,"",IF(MAX('Trades'!$AC$4:$AC$1003)-7*44&lt;MIN('Trades'!$AC$4:$AC$1003),"",MAX('Trades'!$AC$4:$AC$1003)-7*44))</f>
        <v/>
      </c>
      <c r="B144" s="26" t="str">
        <f>IF($A144="","",COUNTIFS('Trades'!$AC$4:$AC$1003,$A144,'Trades'!$R$4:$R$1003,"&gt;=0")+COUNTIFS('Trades'!$AC$4:$AC$1003,$A144,'Trades'!$R$4:$R$1003,"&lt;0"))</f>
        <v/>
      </c>
      <c r="C144" s="27" t="str">
        <f>IF($A144="","",IF(B144=0,"—",COUNTIFS('Trades'!$AC$4:$AC$1003,$A144,'Trades'!$R$4:$R$1003,"&gt;0")/B144))</f>
        <v/>
      </c>
      <c r="D144" s="28" t="str">
        <f>IF($A144="","",IF(B144=0,"—",SUMIFS('Trades'!$R$4:$R$1003,'Trades'!$AC$4:$AC$1003,$A144)))</f>
        <v/>
      </c>
      <c r="E144" s="31" t="str">
        <f>IF($A144="","",IF(COUNTIFS('Trades'!$AC$4:$AC$1003,$A144,'Trades'!$S$4:$S$1003,"&gt;=0")+COUNTIFS('Trades'!$AC$4:$AC$1003,$A144,'Trades'!$S$4:$S$1003,"&lt;0")=0,"—",SUMIFS('Trades'!$S$4:$S$1003,'Trades'!$AC$4:$AC$1003,$A144)/(COUNTIFS('Trades'!$AC$4:$AC$1003,$A144,'Trades'!$S$4:$S$1003,"&gt;=0")+COUNTIFS('Trades'!$AC$4:$AC$1003,$A144,'Trades'!$S$4:$S$1003,"&lt;0"))))</f>
        <v/>
      </c>
      <c r="F144" s="26" t="str">
        <f>IF($A144="","",B144-(COUNTIFS('Trades'!$AC$4:$AC$1003,$A144,'Trades'!$V$4:$V$1003,"",'Trades'!$R$4:$R$1003,"&gt;=0")+COUNTIFS('Trades'!$AC$4:$AC$1003,$A144,'Trades'!$V$4:$V$1003,"",'Trades'!$R$4:$R$1003,"&lt;0")))</f>
        <v/>
      </c>
      <c r="G144" s="28" t="str">
        <f>IF($A144="","",IF(F144=0,"—",D144-SUMIFS('Trades'!$R$4:$R$1003,'Trades'!$AC$4:$AC$1003,$A144,'Trades'!$V$4:$V$1003,"")))</f>
        <v/>
      </c>
    </row>
    <row r="145">
      <c r="A145" s="34" t="str">
        <f>IF(COUNT('Trades'!$AC$4:$AC$1003)=0,"",IF(MAX('Trades'!$AC$4:$AC$1003)-7*45&lt;MIN('Trades'!$AC$4:$AC$1003),"",MAX('Trades'!$AC$4:$AC$1003)-7*45))</f>
        <v/>
      </c>
      <c r="B145" s="26" t="str">
        <f>IF($A145="","",COUNTIFS('Trades'!$AC$4:$AC$1003,$A145,'Trades'!$R$4:$R$1003,"&gt;=0")+COUNTIFS('Trades'!$AC$4:$AC$1003,$A145,'Trades'!$R$4:$R$1003,"&lt;0"))</f>
        <v/>
      </c>
      <c r="C145" s="27" t="str">
        <f>IF($A145="","",IF(B145=0,"—",COUNTIFS('Trades'!$AC$4:$AC$1003,$A145,'Trades'!$R$4:$R$1003,"&gt;0")/B145))</f>
        <v/>
      </c>
      <c r="D145" s="28" t="str">
        <f>IF($A145="","",IF(B145=0,"—",SUMIFS('Trades'!$R$4:$R$1003,'Trades'!$AC$4:$AC$1003,$A145)))</f>
        <v/>
      </c>
      <c r="E145" s="31" t="str">
        <f>IF($A145="","",IF(COUNTIFS('Trades'!$AC$4:$AC$1003,$A145,'Trades'!$S$4:$S$1003,"&gt;=0")+COUNTIFS('Trades'!$AC$4:$AC$1003,$A145,'Trades'!$S$4:$S$1003,"&lt;0")=0,"—",SUMIFS('Trades'!$S$4:$S$1003,'Trades'!$AC$4:$AC$1003,$A145)/(COUNTIFS('Trades'!$AC$4:$AC$1003,$A145,'Trades'!$S$4:$S$1003,"&gt;=0")+COUNTIFS('Trades'!$AC$4:$AC$1003,$A145,'Trades'!$S$4:$S$1003,"&lt;0"))))</f>
        <v/>
      </c>
      <c r="F145" s="26" t="str">
        <f>IF($A145="","",B145-(COUNTIFS('Trades'!$AC$4:$AC$1003,$A145,'Trades'!$V$4:$V$1003,"",'Trades'!$R$4:$R$1003,"&gt;=0")+COUNTIFS('Trades'!$AC$4:$AC$1003,$A145,'Trades'!$V$4:$V$1003,"",'Trades'!$R$4:$R$1003,"&lt;0")))</f>
        <v/>
      </c>
      <c r="G145" s="28" t="str">
        <f>IF($A145="","",IF(F145=0,"—",D145-SUMIFS('Trades'!$R$4:$R$1003,'Trades'!$AC$4:$AC$1003,$A145,'Trades'!$V$4:$V$1003,"")))</f>
        <v/>
      </c>
    </row>
    <row r="146">
      <c r="A146" s="34" t="str">
        <f>IF(COUNT('Trades'!$AC$4:$AC$1003)=0,"",IF(MAX('Trades'!$AC$4:$AC$1003)-7*46&lt;MIN('Trades'!$AC$4:$AC$1003),"",MAX('Trades'!$AC$4:$AC$1003)-7*46))</f>
        <v/>
      </c>
      <c r="B146" s="26" t="str">
        <f>IF($A146="","",COUNTIFS('Trades'!$AC$4:$AC$1003,$A146,'Trades'!$R$4:$R$1003,"&gt;=0")+COUNTIFS('Trades'!$AC$4:$AC$1003,$A146,'Trades'!$R$4:$R$1003,"&lt;0"))</f>
        <v/>
      </c>
      <c r="C146" s="27" t="str">
        <f>IF($A146="","",IF(B146=0,"—",COUNTIFS('Trades'!$AC$4:$AC$1003,$A146,'Trades'!$R$4:$R$1003,"&gt;0")/B146))</f>
        <v/>
      </c>
      <c r="D146" s="28" t="str">
        <f>IF($A146="","",IF(B146=0,"—",SUMIFS('Trades'!$R$4:$R$1003,'Trades'!$AC$4:$AC$1003,$A146)))</f>
        <v/>
      </c>
      <c r="E146" s="31" t="str">
        <f>IF($A146="","",IF(COUNTIFS('Trades'!$AC$4:$AC$1003,$A146,'Trades'!$S$4:$S$1003,"&gt;=0")+COUNTIFS('Trades'!$AC$4:$AC$1003,$A146,'Trades'!$S$4:$S$1003,"&lt;0")=0,"—",SUMIFS('Trades'!$S$4:$S$1003,'Trades'!$AC$4:$AC$1003,$A146)/(COUNTIFS('Trades'!$AC$4:$AC$1003,$A146,'Trades'!$S$4:$S$1003,"&gt;=0")+COUNTIFS('Trades'!$AC$4:$AC$1003,$A146,'Trades'!$S$4:$S$1003,"&lt;0"))))</f>
        <v/>
      </c>
      <c r="F146" s="26" t="str">
        <f>IF($A146="","",B146-(COUNTIFS('Trades'!$AC$4:$AC$1003,$A146,'Trades'!$V$4:$V$1003,"",'Trades'!$R$4:$R$1003,"&gt;=0")+COUNTIFS('Trades'!$AC$4:$AC$1003,$A146,'Trades'!$V$4:$V$1003,"",'Trades'!$R$4:$R$1003,"&lt;0")))</f>
        <v/>
      </c>
      <c r="G146" s="28" t="str">
        <f>IF($A146="","",IF(F146=0,"—",D146-SUMIFS('Trades'!$R$4:$R$1003,'Trades'!$AC$4:$AC$1003,$A146,'Trades'!$V$4:$V$1003,"")))</f>
        <v/>
      </c>
    </row>
    <row r="147">
      <c r="A147" s="34" t="str">
        <f>IF(COUNT('Trades'!$AC$4:$AC$1003)=0,"",IF(MAX('Trades'!$AC$4:$AC$1003)-7*47&lt;MIN('Trades'!$AC$4:$AC$1003),"",MAX('Trades'!$AC$4:$AC$1003)-7*47))</f>
        <v/>
      </c>
      <c r="B147" s="26" t="str">
        <f>IF($A147="","",COUNTIFS('Trades'!$AC$4:$AC$1003,$A147,'Trades'!$R$4:$R$1003,"&gt;=0")+COUNTIFS('Trades'!$AC$4:$AC$1003,$A147,'Trades'!$R$4:$R$1003,"&lt;0"))</f>
        <v/>
      </c>
      <c r="C147" s="27" t="str">
        <f>IF($A147="","",IF(B147=0,"—",COUNTIFS('Trades'!$AC$4:$AC$1003,$A147,'Trades'!$R$4:$R$1003,"&gt;0")/B147))</f>
        <v/>
      </c>
      <c r="D147" s="28" t="str">
        <f>IF($A147="","",IF(B147=0,"—",SUMIFS('Trades'!$R$4:$R$1003,'Trades'!$AC$4:$AC$1003,$A147)))</f>
        <v/>
      </c>
      <c r="E147" s="31" t="str">
        <f>IF($A147="","",IF(COUNTIFS('Trades'!$AC$4:$AC$1003,$A147,'Trades'!$S$4:$S$1003,"&gt;=0")+COUNTIFS('Trades'!$AC$4:$AC$1003,$A147,'Trades'!$S$4:$S$1003,"&lt;0")=0,"—",SUMIFS('Trades'!$S$4:$S$1003,'Trades'!$AC$4:$AC$1003,$A147)/(COUNTIFS('Trades'!$AC$4:$AC$1003,$A147,'Trades'!$S$4:$S$1003,"&gt;=0")+COUNTIFS('Trades'!$AC$4:$AC$1003,$A147,'Trades'!$S$4:$S$1003,"&lt;0"))))</f>
        <v/>
      </c>
      <c r="F147" s="26" t="str">
        <f>IF($A147="","",B147-(COUNTIFS('Trades'!$AC$4:$AC$1003,$A147,'Trades'!$V$4:$V$1003,"",'Trades'!$R$4:$R$1003,"&gt;=0")+COUNTIFS('Trades'!$AC$4:$AC$1003,$A147,'Trades'!$V$4:$V$1003,"",'Trades'!$R$4:$R$1003,"&lt;0")))</f>
        <v/>
      </c>
      <c r="G147" s="28" t="str">
        <f>IF($A147="","",IF(F147=0,"—",D147-SUMIFS('Trades'!$R$4:$R$1003,'Trades'!$AC$4:$AC$1003,$A147,'Trades'!$V$4:$V$1003,"")))</f>
        <v/>
      </c>
    </row>
    <row r="148">
      <c r="A148" s="34" t="str">
        <f>IF(COUNT('Trades'!$AC$4:$AC$1003)=0,"",IF(MAX('Trades'!$AC$4:$AC$1003)-7*48&lt;MIN('Trades'!$AC$4:$AC$1003),"",MAX('Trades'!$AC$4:$AC$1003)-7*48))</f>
        <v/>
      </c>
      <c r="B148" s="26" t="str">
        <f>IF($A148="","",COUNTIFS('Trades'!$AC$4:$AC$1003,$A148,'Trades'!$R$4:$R$1003,"&gt;=0")+COUNTIFS('Trades'!$AC$4:$AC$1003,$A148,'Trades'!$R$4:$R$1003,"&lt;0"))</f>
        <v/>
      </c>
      <c r="C148" s="27" t="str">
        <f>IF($A148="","",IF(B148=0,"—",COUNTIFS('Trades'!$AC$4:$AC$1003,$A148,'Trades'!$R$4:$R$1003,"&gt;0")/B148))</f>
        <v/>
      </c>
      <c r="D148" s="28" t="str">
        <f>IF($A148="","",IF(B148=0,"—",SUMIFS('Trades'!$R$4:$R$1003,'Trades'!$AC$4:$AC$1003,$A148)))</f>
        <v/>
      </c>
      <c r="E148" s="31" t="str">
        <f>IF($A148="","",IF(COUNTIFS('Trades'!$AC$4:$AC$1003,$A148,'Trades'!$S$4:$S$1003,"&gt;=0")+COUNTIFS('Trades'!$AC$4:$AC$1003,$A148,'Trades'!$S$4:$S$1003,"&lt;0")=0,"—",SUMIFS('Trades'!$S$4:$S$1003,'Trades'!$AC$4:$AC$1003,$A148)/(COUNTIFS('Trades'!$AC$4:$AC$1003,$A148,'Trades'!$S$4:$S$1003,"&gt;=0")+COUNTIFS('Trades'!$AC$4:$AC$1003,$A148,'Trades'!$S$4:$S$1003,"&lt;0"))))</f>
        <v/>
      </c>
      <c r="F148" s="26" t="str">
        <f>IF($A148="","",B148-(COUNTIFS('Trades'!$AC$4:$AC$1003,$A148,'Trades'!$V$4:$V$1003,"",'Trades'!$R$4:$R$1003,"&gt;=0")+COUNTIFS('Trades'!$AC$4:$AC$1003,$A148,'Trades'!$V$4:$V$1003,"",'Trades'!$R$4:$R$1003,"&lt;0")))</f>
        <v/>
      </c>
      <c r="G148" s="28" t="str">
        <f>IF($A148="","",IF(F148=0,"—",D148-SUMIFS('Trades'!$R$4:$R$1003,'Trades'!$AC$4:$AC$1003,$A148,'Trades'!$V$4:$V$1003,"")))</f>
        <v/>
      </c>
    </row>
    <row r="149">
      <c r="A149" s="34" t="str">
        <f>IF(COUNT('Trades'!$AC$4:$AC$1003)=0,"",IF(MAX('Trades'!$AC$4:$AC$1003)-7*49&lt;MIN('Trades'!$AC$4:$AC$1003),"",MAX('Trades'!$AC$4:$AC$1003)-7*49))</f>
        <v/>
      </c>
      <c r="B149" s="26" t="str">
        <f>IF($A149="","",COUNTIFS('Trades'!$AC$4:$AC$1003,$A149,'Trades'!$R$4:$R$1003,"&gt;=0")+COUNTIFS('Trades'!$AC$4:$AC$1003,$A149,'Trades'!$R$4:$R$1003,"&lt;0"))</f>
        <v/>
      </c>
      <c r="C149" s="27" t="str">
        <f>IF($A149="","",IF(B149=0,"—",COUNTIFS('Trades'!$AC$4:$AC$1003,$A149,'Trades'!$R$4:$R$1003,"&gt;0")/B149))</f>
        <v/>
      </c>
      <c r="D149" s="28" t="str">
        <f>IF($A149="","",IF(B149=0,"—",SUMIFS('Trades'!$R$4:$R$1003,'Trades'!$AC$4:$AC$1003,$A149)))</f>
        <v/>
      </c>
      <c r="E149" s="31" t="str">
        <f>IF($A149="","",IF(COUNTIFS('Trades'!$AC$4:$AC$1003,$A149,'Trades'!$S$4:$S$1003,"&gt;=0")+COUNTIFS('Trades'!$AC$4:$AC$1003,$A149,'Trades'!$S$4:$S$1003,"&lt;0")=0,"—",SUMIFS('Trades'!$S$4:$S$1003,'Trades'!$AC$4:$AC$1003,$A149)/(COUNTIFS('Trades'!$AC$4:$AC$1003,$A149,'Trades'!$S$4:$S$1003,"&gt;=0")+COUNTIFS('Trades'!$AC$4:$AC$1003,$A149,'Trades'!$S$4:$S$1003,"&lt;0"))))</f>
        <v/>
      </c>
      <c r="F149" s="26" t="str">
        <f>IF($A149="","",B149-(COUNTIFS('Trades'!$AC$4:$AC$1003,$A149,'Trades'!$V$4:$V$1003,"",'Trades'!$R$4:$R$1003,"&gt;=0")+COUNTIFS('Trades'!$AC$4:$AC$1003,$A149,'Trades'!$V$4:$V$1003,"",'Trades'!$R$4:$R$1003,"&lt;0")))</f>
        <v/>
      </c>
      <c r="G149" s="28" t="str">
        <f>IF($A149="","",IF(F149=0,"—",D149-SUMIFS('Trades'!$R$4:$R$1003,'Trades'!$AC$4:$AC$1003,$A149,'Trades'!$V$4:$V$1003,"")))</f>
        <v/>
      </c>
    </row>
    <row r="150">
      <c r="A150" s="34" t="str">
        <f>IF(COUNT('Trades'!$AC$4:$AC$1003)=0,"",IF(MAX('Trades'!$AC$4:$AC$1003)-7*50&lt;MIN('Trades'!$AC$4:$AC$1003),"",MAX('Trades'!$AC$4:$AC$1003)-7*50))</f>
        <v/>
      </c>
      <c r="B150" s="26" t="str">
        <f>IF($A150="","",COUNTIFS('Trades'!$AC$4:$AC$1003,$A150,'Trades'!$R$4:$R$1003,"&gt;=0")+COUNTIFS('Trades'!$AC$4:$AC$1003,$A150,'Trades'!$R$4:$R$1003,"&lt;0"))</f>
        <v/>
      </c>
      <c r="C150" s="27" t="str">
        <f>IF($A150="","",IF(B150=0,"—",COUNTIFS('Trades'!$AC$4:$AC$1003,$A150,'Trades'!$R$4:$R$1003,"&gt;0")/B150))</f>
        <v/>
      </c>
      <c r="D150" s="28" t="str">
        <f>IF($A150="","",IF(B150=0,"—",SUMIFS('Trades'!$R$4:$R$1003,'Trades'!$AC$4:$AC$1003,$A150)))</f>
        <v/>
      </c>
      <c r="E150" s="31" t="str">
        <f>IF($A150="","",IF(COUNTIFS('Trades'!$AC$4:$AC$1003,$A150,'Trades'!$S$4:$S$1003,"&gt;=0")+COUNTIFS('Trades'!$AC$4:$AC$1003,$A150,'Trades'!$S$4:$S$1003,"&lt;0")=0,"—",SUMIFS('Trades'!$S$4:$S$1003,'Trades'!$AC$4:$AC$1003,$A150)/(COUNTIFS('Trades'!$AC$4:$AC$1003,$A150,'Trades'!$S$4:$S$1003,"&gt;=0")+COUNTIFS('Trades'!$AC$4:$AC$1003,$A150,'Trades'!$S$4:$S$1003,"&lt;0"))))</f>
        <v/>
      </c>
      <c r="F150" s="26" t="str">
        <f>IF($A150="","",B150-(COUNTIFS('Trades'!$AC$4:$AC$1003,$A150,'Trades'!$V$4:$V$1003,"",'Trades'!$R$4:$R$1003,"&gt;=0")+COUNTIFS('Trades'!$AC$4:$AC$1003,$A150,'Trades'!$V$4:$V$1003,"",'Trades'!$R$4:$R$1003,"&lt;0")))</f>
        <v/>
      </c>
      <c r="G150" s="28" t="str">
        <f>IF($A150="","",IF(F150=0,"—",D150-SUMIFS('Trades'!$R$4:$R$1003,'Trades'!$AC$4:$AC$1003,$A150,'Trades'!$V$4:$V$1003,"")))</f>
        <v/>
      </c>
    </row>
    <row r="151">
      <c r="A151" s="34" t="str">
        <f>IF(COUNT('Trades'!$AC$4:$AC$1003)=0,"",IF(MAX('Trades'!$AC$4:$AC$1003)-7*51&lt;MIN('Trades'!$AC$4:$AC$1003),"",MAX('Trades'!$AC$4:$AC$1003)-7*51))</f>
        <v/>
      </c>
      <c r="B151" s="26" t="str">
        <f>IF($A151="","",COUNTIFS('Trades'!$AC$4:$AC$1003,$A151,'Trades'!$R$4:$R$1003,"&gt;=0")+COUNTIFS('Trades'!$AC$4:$AC$1003,$A151,'Trades'!$R$4:$R$1003,"&lt;0"))</f>
        <v/>
      </c>
      <c r="C151" s="27" t="str">
        <f>IF($A151="","",IF(B151=0,"—",COUNTIFS('Trades'!$AC$4:$AC$1003,$A151,'Trades'!$R$4:$R$1003,"&gt;0")/B151))</f>
        <v/>
      </c>
      <c r="D151" s="28" t="str">
        <f>IF($A151="","",IF(B151=0,"—",SUMIFS('Trades'!$R$4:$R$1003,'Trades'!$AC$4:$AC$1003,$A151)))</f>
        <v/>
      </c>
      <c r="E151" s="31" t="str">
        <f>IF($A151="","",IF(COUNTIFS('Trades'!$AC$4:$AC$1003,$A151,'Trades'!$S$4:$S$1003,"&gt;=0")+COUNTIFS('Trades'!$AC$4:$AC$1003,$A151,'Trades'!$S$4:$S$1003,"&lt;0")=0,"—",SUMIFS('Trades'!$S$4:$S$1003,'Trades'!$AC$4:$AC$1003,$A151)/(COUNTIFS('Trades'!$AC$4:$AC$1003,$A151,'Trades'!$S$4:$S$1003,"&gt;=0")+COUNTIFS('Trades'!$AC$4:$AC$1003,$A151,'Trades'!$S$4:$S$1003,"&lt;0"))))</f>
        <v/>
      </c>
      <c r="F151" s="26" t="str">
        <f>IF($A151="","",B151-(COUNTIFS('Trades'!$AC$4:$AC$1003,$A151,'Trades'!$V$4:$V$1003,"",'Trades'!$R$4:$R$1003,"&gt;=0")+COUNTIFS('Trades'!$AC$4:$AC$1003,$A151,'Trades'!$V$4:$V$1003,"",'Trades'!$R$4:$R$1003,"&lt;0")))</f>
        <v/>
      </c>
      <c r="G151" s="28" t="str">
        <f>IF($A151="","",IF(F151=0,"—",D151-SUMIFS('Trades'!$R$4:$R$1003,'Trades'!$AC$4:$AC$1003,$A151,'Trades'!$V$4:$V$1003,"")))</f>
        <v/>
      </c>
    </row>
  </sheetData>
  <conditionalFormatting sqref="B9">
    <cfRule type="expression" dxfId="0" priority="1">
      <formula>AND(ISNUMBER(B9),B9&gt;0)</formula>
    </cfRule>
    <cfRule type="expression" dxfId="1" priority="2">
      <formula>AND(ISNUMBER(B9),B9&lt;0)</formula>
    </cfRule>
  </conditionalFormatting>
  <conditionalFormatting sqref="B11">
    <cfRule type="expression" dxfId="0" priority="3">
      <formula>AND(ISNUMBER(B11),B11&gt;0)</formula>
    </cfRule>
    <cfRule type="expression" dxfId="1" priority="4">
      <formula>AND(ISNUMBER(B11),B11&lt;0)</formula>
    </cfRule>
  </conditionalFormatting>
  <conditionalFormatting sqref="B12">
    <cfRule type="expression" dxfId="0" priority="5">
      <formula>AND(ISNUMBER(B12),B12&gt;0)</formula>
    </cfRule>
    <cfRule type="expression" dxfId="1" priority="6">
      <formula>AND(ISNUMBER(B12),B12&lt;0)</formula>
    </cfRule>
  </conditionalFormatting>
  <conditionalFormatting sqref="B13">
    <cfRule type="expression" dxfId="0" priority="7">
      <formula>AND(ISNUMBER(B13),B13&gt;0)</formula>
    </cfRule>
    <cfRule type="expression" dxfId="1" priority="8">
      <formula>AND(ISNUMBER(B13),B13&lt;0)</formula>
    </cfRule>
  </conditionalFormatting>
  <conditionalFormatting sqref="B14">
    <cfRule type="expression" dxfId="0" priority="9">
      <formula>AND(ISNUMBER(B14),B14&gt;0)</formula>
    </cfRule>
    <cfRule type="expression" dxfId="1" priority="10">
      <formula>AND(ISNUMBER(B14),B14&lt;0)</formula>
    </cfRule>
  </conditionalFormatting>
  <conditionalFormatting sqref="B17">
    <cfRule type="expression" dxfId="0" priority="11">
      <formula>AND(ISNUMBER(B17),B17&gt;0)</formula>
    </cfRule>
    <cfRule type="expression" dxfId="1" priority="12">
      <formula>AND(ISNUMBER(B17),B17&lt;0)</formula>
    </cfRule>
  </conditionalFormatting>
  <conditionalFormatting sqref="B18">
    <cfRule type="expression" dxfId="0" priority="13">
      <formula>AND(ISNUMBER(B18),B18&gt;0)</formula>
    </cfRule>
    <cfRule type="expression" dxfId="1" priority="14">
      <formula>AND(ISNUMBER(B18),B18&lt;0)</formula>
    </cfRule>
  </conditionalFormatting>
  <conditionalFormatting sqref="B19">
    <cfRule type="expression" dxfId="0" priority="15">
      <formula>AND(ISNUMBER(B19),B19&gt;0)</formula>
    </cfRule>
    <cfRule type="expression" dxfId="1" priority="16">
      <formula>AND(ISNUMBER(B19),B19&lt;0)</formula>
    </cfRule>
  </conditionalFormatting>
  <conditionalFormatting sqref="B21">
    <cfRule type="expression" dxfId="0" priority="17">
      <formula>AND(ISNUMBER(B21),B21&gt;0)</formula>
    </cfRule>
    <cfRule type="expression" dxfId="1" priority="18">
      <formula>AND(ISNUMBER(B21),B21&lt;0)</formula>
    </cfRule>
  </conditionalFormatting>
  <conditionalFormatting sqref="B22">
    <cfRule type="expression" dxfId="0" priority="19">
      <formula>AND(ISNUMBER(B22),B22&gt;0)</formula>
    </cfRule>
    <cfRule type="expression" dxfId="1" priority="20">
      <formula>AND(ISNUMBER(B22),B22&lt;0)</formula>
    </cfRule>
  </conditionalFormatting>
  <conditionalFormatting sqref="B23">
    <cfRule type="expression" dxfId="0" priority="21">
      <formula>AND(ISNUMBER(B23),B23&gt;0)</formula>
    </cfRule>
    <cfRule type="expression" dxfId="1" priority="22">
      <formula>AND(ISNUMBER(B23),B23&lt;0)</formula>
    </cfRule>
  </conditionalFormatting>
  <conditionalFormatting sqref="D27:F47">
    <cfRule type="expression" dxfId="0" priority="23">
      <formula>AND(ISNUMBER(D27),D27&gt;0)</formula>
    </cfRule>
    <cfRule type="expression" dxfId="1" priority="24">
      <formula>AND(ISNUMBER(D27),D27&lt;0)</formula>
    </cfRule>
  </conditionalFormatting>
  <conditionalFormatting sqref="D51:F71">
    <cfRule type="expression" dxfId="0" priority="25">
      <formula>AND(ISNUMBER(D51),D51&gt;0)</formula>
    </cfRule>
    <cfRule type="expression" dxfId="1" priority="26">
      <formula>AND(ISNUMBER(D51),D51&lt;0)</formula>
    </cfRule>
  </conditionalFormatting>
  <conditionalFormatting sqref="D75:F95">
    <cfRule type="expression" dxfId="0" priority="27">
      <formula>AND(ISNUMBER(D75),D75&gt;0)</formula>
    </cfRule>
    <cfRule type="expression" dxfId="1" priority="28">
      <formula>AND(ISNUMBER(D75),D75&lt;0)</formula>
    </cfRule>
  </conditionalFormatting>
  <conditionalFormatting sqref="D100:E151">
    <cfRule type="expression" dxfId="0" priority="29">
      <formula>AND(ISNUMBER(D100),D100&gt;0)</formula>
    </cfRule>
    <cfRule type="expression" dxfId="1" priority="30">
      <formula>AND(ISNUMBER(D100),D100&lt;0)</formula>
    </cfRule>
  </conditionalFormatting>
  <conditionalFormatting sqref="G100:G151">
    <cfRule type="expression" dxfId="0" priority="31">
      <formula>AND(ISNUMBER(G100),G100&gt;0)</formula>
    </cfRule>
    <cfRule type="expression" dxfId="1" priority="32">
      <formula>AND(ISNUMBER(G100),G100&lt;0)</formula>
    </cfRule>
  </conditionalFormatting>
  <pageMargins left="0.4" right="0.4" top="0.5" bottom="0.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8A95A5"/>
  </sheetPr>
  <dimension ref="A1:C57"/>
  <sheetViews>
    <sheetView showGridLines="0" workbookViewId="0">
      <selection activeCell="A1" sqref="A1"/>
    </sheetView>
  </sheetViews>
  <sheetFormatPr defaultRowHeight="15"/>
  <cols>
    <col min="1" max="1" width="24" customWidth="1"/>
    <col min="2" max="2" width="78" customWidth="1"/>
    <col min="3" max="3" width="20" customWidth="1"/>
  </cols>
  <sheetData>
    <row r="1">
      <c r="A1" s="1" t="s">
        <v>102</v>
      </c>
    </row>
    <row r="3">
      <c r="A3" s="4" t="s">
        <v>103</v>
      </c>
    </row>
    <row r="4">
      <c r="A4" s="35" t="s">
        <v>104</v>
      </c>
      <c r="B4" s="5" t="s">
        <v>105</v>
      </c>
    </row>
    <row r="5">
      <c r="A5" s="35" t="s">
        <v>106</v>
      </c>
      <c r="B5" s="5" t="s">
        <v>107</v>
      </c>
    </row>
    <row r="6">
      <c r="A6" s="35" t="s">
        <v>108</v>
      </c>
      <c r="B6" s="5" t="s">
        <v>109</v>
      </c>
    </row>
    <row r="7">
      <c r="A7" s="35" t="s">
        <v>110</v>
      </c>
      <c r="B7" s="5" t="s">
        <v>111</v>
      </c>
    </row>
    <row r="8">
      <c r="A8" s="35" t="s">
        <v>112</v>
      </c>
      <c r="B8" s="5" t="s">
        <v>113</v>
      </c>
    </row>
    <row r="9">
      <c r="A9" s="35" t="s">
        <v>114</v>
      </c>
      <c r="B9" s="5" t="s">
        <v>115</v>
      </c>
    </row>
    <row r="11">
      <c r="A11" s="4" t="s">
        <v>116</v>
      </c>
    </row>
    <row r="12">
      <c r="A12" s="37" t="s">
        <v>117</v>
      </c>
      <c r="B12" s="37" t="s">
        <v>118</v>
      </c>
      <c r="C12" s="37" t="s">
        <v>119</v>
      </c>
    </row>
    <row r="13">
      <c r="A13" s="35" t="s">
        <v>9</v>
      </c>
      <c r="B13" s="5" t="s">
        <v>120</v>
      </c>
      <c r="C13" s="36" t="s">
        <v>121</v>
      </c>
    </row>
    <row r="14">
      <c r="A14" s="35" t="s">
        <v>10</v>
      </c>
      <c r="B14" s="5" t="s">
        <v>122</v>
      </c>
      <c r="C14" s="36" t="s">
        <v>38</v>
      </c>
    </row>
    <row r="15">
      <c r="A15" s="35" t="s">
        <v>11</v>
      </c>
      <c r="B15" s="5" t="s">
        <v>123</v>
      </c>
      <c r="C15" s="36" t="s">
        <v>39</v>
      </c>
    </row>
    <row r="16">
      <c r="A16" s="35" t="s">
        <v>12</v>
      </c>
      <c r="B16" s="5" t="s">
        <v>124</v>
      </c>
      <c r="C16" s="36" t="s">
        <v>40</v>
      </c>
    </row>
    <row r="17">
      <c r="A17" s="35" t="s">
        <v>13</v>
      </c>
      <c r="B17" s="5" t="s">
        <v>125</v>
      </c>
      <c r="C17" s="36" t="s">
        <v>126</v>
      </c>
    </row>
    <row r="18">
      <c r="A18" s="35" t="s">
        <v>14</v>
      </c>
      <c r="B18" s="5" t="s">
        <v>127</v>
      </c>
      <c r="C18" s="36" t="s">
        <v>128</v>
      </c>
    </row>
    <row r="19">
      <c r="A19" s="35" t="s">
        <v>15</v>
      </c>
      <c r="B19" s="5" t="s">
        <v>129</v>
      </c>
      <c r="C19" s="36" t="s">
        <v>130</v>
      </c>
    </row>
    <row r="20">
      <c r="A20" s="35" t="s">
        <v>16</v>
      </c>
      <c r="B20" s="5" t="s">
        <v>131</v>
      </c>
      <c r="C20" s="36" t="s">
        <v>132</v>
      </c>
    </row>
    <row r="21">
      <c r="A21" s="35" t="s">
        <v>17</v>
      </c>
      <c r="B21" s="5" t="s">
        <v>133</v>
      </c>
      <c r="C21" s="36" t="s">
        <v>134</v>
      </c>
    </row>
    <row r="22">
      <c r="A22" s="35" t="s">
        <v>18</v>
      </c>
      <c r="B22" s="5" t="s">
        <v>135</v>
      </c>
      <c r="C22" s="36"/>
    </row>
    <row r="23">
      <c r="A23" s="35" t="s">
        <v>19</v>
      </c>
      <c r="B23" s="5" t="s">
        <v>136</v>
      </c>
      <c r="C23" s="36" t="s">
        <v>137</v>
      </c>
    </row>
    <row r="24">
      <c r="A24" s="35" t="s">
        <v>20</v>
      </c>
      <c r="B24" s="5" t="s">
        <v>138</v>
      </c>
      <c r="C24" s="36" t="s">
        <v>139</v>
      </c>
    </row>
    <row r="25">
      <c r="A25" s="35" t="s">
        <v>21</v>
      </c>
      <c r="B25" s="5" t="s">
        <v>140</v>
      </c>
      <c r="C25" s="36" t="s">
        <v>141</v>
      </c>
    </row>
    <row r="26">
      <c r="A26" s="35" t="s">
        <v>22</v>
      </c>
      <c r="B26" s="5" t="s">
        <v>142</v>
      </c>
      <c r="C26" s="36" t="s">
        <v>143</v>
      </c>
    </row>
    <row r="27">
      <c r="A27" s="35" t="s">
        <v>23</v>
      </c>
      <c r="B27" s="5" t="s">
        <v>144</v>
      </c>
      <c r="C27" s="36" t="s">
        <v>145</v>
      </c>
    </row>
    <row r="28">
      <c r="A28" s="35" t="s">
        <v>24</v>
      </c>
      <c r="B28" s="5" t="s">
        <v>146</v>
      </c>
      <c r="C28" s="36"/>
    </row>
    <row r="29">
      <c r="A29" s="35" t="s">
        <v>25</v>
      </c>
      <c r="B29" s="5" t="s">
        <v>147</v>
      </c>
      <c r="C29" s="36" t="s">
        <v>148</v>
      </c>
    </row>
    <row r="30">
      <c r="A30" s="35" t="s">
        <v>26</v>
      </c>
      <c r="B30" s="5" t="s">
        <v>149</v>
      </c>
      <c r="C30" s="36" t="s">
        <v>150</v>
      </c>
    </row>
    <row r="31">
      <c r="A31" s="35" t="s">
        <v>27</v>
      </c>
      <c r="B31" s="5" t="s">
        <v>151</v>
      </c>
      <c r="C31" s="36" t="s">
        <v>152</v>
      </c>
    </row>
    <row r="32">
      <c r="A32" s="35" t="s">
        <v>28</v>
      </c>
      <c r="B32" s="5" t="s">
        <v>153</v>
      </c>
      <c r="C32" s="36"/>
    </row>
    <row r="33">
      <c r="A33" s="35" t="s">
        <v>29</v>
      </c>
      <c r="B33" s="5" t="s">
        <v>154</v>
      </c>
      <c r="C33" s="36" t="s">
        <v>155</v>
      </c>
    </row>
    <row r="34">
      <c r="A34" s="35" t="s">
        <v>30</v>
      </c>
      <c r="B34" s="5" t="s">
        <v>156</v>
      </c>
      <c r="C34" s="36" t="s">
        <v>47</v>
      </c>
    </row>
    <row r="35">
      <c r="A35" s="35" t="s">
        <v>31</v>
      </c>
      <c r="B35" s="5" t="s">
        <v>157</v>
      </c>
      <c r="C35" s="36" t="s">
        <v>158</v>
      </c>
    </row>
    <row r="36">
      <c r="A36" s="35" t="s">
        <v>32</v>
      </c>
      <c r="B36" s="5" t="s">
        <v>159</v>
      </c>
      <c r="C36" s="36" t="s">
        <v>160</v>
      </c>
    </row>
    <row r="37">
      <c r="A37" s="35" t="s">
        <v>33</v>
      </c>
      <c r="B37" s="5" t="s">
        <v>161</v>
      </c>
      <c r="C37" s="36"/>
    </row>
    <row r="38">
      <c r="A38" s="35" t="s">
        <v>34</v>
      </c>
      <c r="B38" s="5" t="s">
        <v>162</v>
      </c>
      <c r="C38" s="36"/>
    </row>
    <row r="39">
      <c r="A39" s="35" t="s">
        <v>35</v>
      </c>
      <c r="B39" s="5" t="s">
        <v>163</v>
      </c>
      <c r="C39" s="36"/>
    </row>
    <row r="40">
      <c r="A40" s="35" t="s">
        <v>36</v>
      </c>
      <c r="B40" s="5" t="s">
        <v>164</v>
      </c>
      <c r="C40" s="36"/>
    </row>
    <row r="41">
      <c r="A41" s="35" t="s">
        <v>37</v>
      </c>
      <c r="B41" s="5" t="s">
        <v>165</v>
      </c>
      <c r="C41" s="36"/>
    </row>
    <row r="43">
      <c r="A43" s="4" t="s">
        <v>166</v>
      </c>
    </row>
    <row r="44">
      <c r="A44" s="35" t="s">
        <v>167</v>
      </c>
      <c r="B44" s="5" t="s">
        <v>168</v>
      </c>
    </row>
    <row r="45">
      <c r="A45" s="35" t="s">
        <v>169</v>
      </c>
      <c r="B45" s="5" t="s">
        <v>170</v>
      </c>
    </row>
    <row r="46">
      <c r="A46" s="35" t="s">
        <v>171</v>
      </c>
      <c r="B46" s="5" t="s">
        <v>172</v>
      </c>
    </row>
    <row r="48">
      <c r="A48" s="4" t="s">
        <v>173</v>
      </c>
    </row>
    <row r="49">
      <c r="A49" s="35" t="s">
        <v>174</v>
      </c>
      <c r="B49" s="5" t="s">
        <v>175</v>
      </c>
    </row>
    <row r="50">
      <c r="A50" s="35" t="s">
        <v>176</v>
      </c>
      <c r="B50" s="5" t="s">
        <v>177</v>
      </c>
    </row>
    <row r="51">
      <c r="A51" s="35" t="s">
        <v>178</v>
      </c>
      <c r="B51" s="5" t="s">
        <v>179</v>
      </c>
    </row>
    <row r="52">
      <c r="A52" s="35" t="s">
        <v>180</v>
      </c>
      <c r="B52" s="5" t="s">
        <v>181</v>
      </c>
    </row>
    <row r="54">
      <c r="A54" s="4" t="s">
        <v>182</v>
      </c>
    </row>
    <row r="55">
      <c r="A55" s="35" t="s">
        <v>183</v>
      </c>
      <c r="B55" s="5" t="s">
        <v>184</v>
      </c>
    </row>
    <row r="56">
      <c r="B56" s="3" t="s">
        <v>185</v>
      </c>
    </row>
    <row r="57">
      <c r="B57" s="3" t="s">
        <v>186</v>
      </c>
    </row>
  </sheetData>
  <hyperlinks>
    <hyperlink ref="B56" r:id="rId1"/>
    <hyperlink ref="B57" r:id="rId2"/>
  </hyperlinks>
  <pageMargins left="0.4" right="0.4" top="0.5" bottom="0.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A95A5"/>
  </sheetPr>
  <dimension ref="A1:F21"/>
  <sheetViews>
    <sheetView workbookViewId="0">
      <selection activeCell="A1" sqref="A1"/>
    </sheetView>
  </sheetViews>
  <sheetFormatPr defaultRowHeight="15"/>
  <cols>
    <col min="1" max="1" width="20" customWidth="1"/>
    <col min="2" max="2" width="20" customWidth="1"/>
    <col min="3" max="3" width="20" customWidth="1"/>
    <col min="4" max="4" width="20" customWidth="1"/>
  </cols>
  <sheetData>
    <row r="1">
      <c r="A1" s="37" t="s">
        <v>187</v>
      </c>
      <c r="B1" s="37" t="s">
        <v>188</v>
      </c>
      <c r="C1" s="37" t="s">
        <v>30</v>
      </c>
      <c r="D1" s="37" t="s">
        <v>189</v>
      </c>
      <c r="F1" s="2" t="s">
        <v>190</v>
      </c>
    </row>
    <row r="2">
      <c r="A2" t="s">
        <v>40</v>
      </c>
      <c r="B2" t="s">
        <v>155</v>
      </c>
      <c r="C2" t="s">
        <v>191</v>
      </c>
      <c r="D2" t="s">
        <v>158</v>
      </c>
      <c r="F2" s="2" t="s">
        <v>192</v>
      </c>
    </row>
    <row r="3">
      <c r="A3" t="s">
        <v>193</v>
      </c>
      <c r="B3" t="s">
        <v>194</v>
      </c>
      <c r="C3" t="s">
        <v>195</v>
      </c>
      <c r="D3" t="s">
        <v>196</v>
      </c>
    </row>
    <row r="4">
      <c r="A4" t="s">
        <v>197</v>
      </c>
      <c r="B4" t="s">
        <v>198</v>
      </c>
      <c r="C4" t="s">
        <v>199</v>
      </c>
      <c r="D4" t="s">
        <v>200</v>
      </c>
    </row>
    <row r="5">
      <c r="A5" t="s">
        <v>201</v>
      </c>
      <c r="B5" t="s">
        <v>202</v>
      </c>
      <c r="C5" t="s">
        <v>47</v>
      </c>
      <c r="D5" t="s">
        <v>203</v>
      </c>
    </row>
    <row r="6">
      <c r="B6" t="s">
        <v>204</v>
      </c>
      <c r="C6" t="s">
        <v>205</v>
      </c>
      <c r="D6" t="s">
        <v>206</v>
      </c>
    </row>
    <row r="7">
      <c r="B7" t="s">
        <v>207</v>
      </c>
      <c r="C7" t="s">
        <v>208</v>
      </c>
      <c r="D7" t="s">
        <v>209</v>
      </c>
    </row>
    <row r="8">
      <c r="B8" t="s">
        <v>210</v>
      </c>
      <c r="C8" t="s">
        <v>211</v>
      </c>
      <c r="D8" t="s">
        <v>212</v>
      </c>
    </row>
    <row r="9">
      <c r="C9" t="s">
        <v>213</v>
      </c>
      <c r="D9" t="s">
        <v>214</v>
      </c>
    </row>
    <row r="10">
      <c r="C10" t="s">
        <v>215</v>
      </c>
    </row>
    <row r="11">
      <c r="C11" t="s">
        <v>216</v>
      </c>
    </row>
    <row r="12"/>
    <row r="13"/>
    <row r="14"/>
    <row r="15"/>
    <row r="16"/>
    <row r="17"/>
    <row r="18"/>
    <row r="19"/>
    <row r="20"/>
    <row r="21"/>
  </sheetData>
  <pageMargins left="0.4" right="0.4" top="0.5" bottom="0.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FOQUS journal-template.py</Application>
  <Company>FOQUS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Trading-Journal – Excel-Vorlage</dc:title>
  <dc:subject>Kostenlose Trading-Journal-Vorlage: Risiko, R, Erwartungswert, Drawdown und was Fehler kosten</dc:subject>
  <dc:creator>FOQUS</dc:creator>
  <cp:keywords>Trading-Journal, Trading Journal Vorlage, Trading Journal Excel, Trading-Tagebuch, Trade-Log</cp:keywords>
  <dc:description>Neueste Version: https://foqus.pro/de/trading-journal-vorlage</dc:description>
  <dc:language>de</dc:language>
  <dcterms:created xsi:type="dcterms:W3CDTF">2026-10-08T00:00:00Z</dcterms:created>
  <dcterms:modified xsi:type="dcterms:W3CDTF">2026-10-08T00:00:00Z</dcterms:modified>
</cp:coreProperties>
</file>